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10. zasedání\"/>
    </mc:Choice>
  </mc:AlternateContent>
  <bookViews>
    <workbookView xWindow="0" yWindow="0" windowWidth="25200" windowHeight="10788"/>
  </bookViews>
  <sheets>
    <sheet name="Animovaný  film" sheetId="2" r:id="rId1"/>
    <sheet name="IH" sheetId="3" r:id="rId2"/>
    <sheet name="LD" sheetId="4" r:id="rId3"/>
    <sheet name="PB" sheetId="5" r:id="rId4"/>
    <sheet name="PM" sheetId="6" r:id="rId5"/>
    <sheet name="RN" sheetId="7" r:id="rId6"/>
    <sheet name="ZK" sheetId="8" r:id="rId7"/>
  </sheets>
  <definedNames>
    <definedName name="_xlnm.Print_Area" localSheetId="0">'Animovaný  film'!$A$1:$AB$40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E34" i="8" l="1"/>
  <c r="D34" i="8"/>
  <c r="P33" i="8"/>
  <c r="H33" i="8"/>
  <c r="P32" i="8"/>
  <c r="H32" i="8"/>
  <c r="P31" i="8"/>
  <c r="H31" i="8"/>
  <c r="P30" i="8"/>
  <c r="H30" i="8"/>
  <c r="P29" i="8"/>
  <c r="H29" i="8"/>
  <c r="P28" i="8"/>
  <c r="H28" i="8"/>
  <c r="P27" i="8"/>
  <c r="H27" i="8"/>
  <c r="P26" i="8"/>
  <c r="H26" i="8"/>
  <c r="P25" i="8"/>
  <c r="P24" i="8"/>
  <c r="H24" i="8"/>
  <c r="P23" i="8"/>
  <c r="H23" i="8"/>
  <c r="P22" i="8"/>
  <c r="H22" i="8"/>
  <c r="P21" i="8"/>
  <c r="H21" i="8"/>
  <c r="P20" i="8"/>
  <c r="H20" i="8"/>
  <c r="P19" i="8"/>
  <c r="H19" i="8"/>
  <c r="P18" i="8"/>
  <c r="H18" i="8"/>
  <c r="E34" i="7"/>
  <c r="D34" i="7"/>
  <c r="P33" i="7"/>
  <c r="H33" i="7"/>
  <c r="P32" i="7"/>
  <c r="H32" i="7"/>
  <c r="P31" i="7"/>
  <c r="H31" i="7"/>
  <c r="P30" i="7"/>
  <c r="H30" i="7"/>
  <c r="P29" i="7"/>
  <c r="H29" i="7"/>
  <c r="P28" i="7"/>
  <c r="H28" i="7"/>
  <c r="P27" i="7"/>
  <c r="H27" i="7"/>
  <c r="P26" i="7"/>
  <c r="H26" i="7"/>
  <c r="P25" i="7"/>
  <c r="P24" i="7"/>
  <c r="H24" i="7"/>
  <c r="P23" i="7"/>
  <c r="H23" i="7"/>
  <c r="P22" i="7"/>
  <c r="H22" i="7"/>
  <c r="P21" i="7"/>
  <c r="H21" i="7"/>
  <c r="P20" i="7"/>
  <c r="H20" i="7"/>
  <c r="P19" i="7"/>
  <c r="H19" i="7"/>
  <c r="P18" i="7"/>
  <c r="H18" i="7"/>
  <c r="E34" i="6"/>
  <c r="D34" i="6"/>
  <c r="P33" i="6"/>
  <c r="H33" i="6"/>
  <c r="P32" i="6"/>
  <c r="H32" i="6"/>
  <c r="P31" i="6"/>
  <c r="H31" i="6"/>
  <c r="P30" i="6"/>
  <c r="H30" i="6"/>
  <c r="P29" i="6"/>
  <c r="H29" i="6"/>
  <c r="P28" i="6"/>
  <c r="H28" i="6"/>
  <c r="P27" i="6"/>
  <c r="H27" i="6"/>
  <c r="P26" i="6"/>
  <c r="H26" i="6"/>
  <c r="P25" i="6"/>
  <c r="P24" i="6"/>
  <c r="H24" i="6"/>
  <c r="P23" i="6"/>
  <c r="H23" i="6"/>
  <c r="P22" i="6"/>
  <c r="H22" i="6"/>
  <c r="P21" i="6"/>
  <c r="H21" i="6"/>
  <c r="P20" i="6"/>
  <c r="H20" i="6"/>
  <c r="P19" i="6"/>
  <c r="H19" i="6"/>
  <c r="P18" i="6"/>
  <c r="H18" i="6"/>
  <c r="E34" i="5"/>
  <c r="D34" i="5"/>
  <c r="P33" i="5"/>
  <c r="H33" i="5"/>
  <c r="P32" i="5"/>
  <c r="H32" i="5"/>
  <c r="P31" i="5"/>
  <c r="H31" i="5"/>
  <c r="P30" i="5"/>
  <c r="H30" i="5"/>
  <c r="P29" i="5"/>
  <c r="H29" i="5"/>
  <c r="P28" i="5"/>
  <c r="H28" i="5"/>
  <c r="P27" i="5"/>
  <c r="H27" i="5"/>
  <c r="P26" i="5"/>
  <c r="H26" i="5"/>
  <c r="P25" i="5"/>
  <c r="P24" i="5"/>
  <c r="H24" i="5"/>
  <c r="P23" i="5"/>
  <c r="H23" i="5"/>
  <c r="P22" i="5"/>
  <c r="H22" i="5"/>
  <c r="P21" i="5"/>
  <c r="H21" i="5"/>
  <c r="P20" i="5"/>
  <c r="H20" i="5"/>
  <c r="P19" i="5"/>
  <c r="H19" i="5"/>
  <c r="P18" i="5"/>
  <c r="H18" i="5"/>
  <c r="E34" i="4"/>
  <c r="D34" i="4"/>
  <c r="P33" i="4"/>
  <c r="H33" i="4"/>
  <c r="P32" i="4"/>
  <c r="H32" i="4"/>
  <c r="P31" i="4"/>
  <c r="H31" i="4"/>
  <c r="P30" i="4"/>
  <c r="H30" i="4"/>
  <c r="P29" i="4"/>
  <c r="H29" i="4"/>
  <c r="P28" i="4"/>
  <c r="H28" i="4"/>
  <c r="P27" i="4"/>
  <c r="H27" i="4"/>
  <c r="P26" i="4"/>
  <c r="H26" i="4"/>
  <c r="P25" i="4"/>
  <c r="P24" i="4"/>
  <c r="H24" i="4"/>
  <c r="P23" i="4"/>
  <c r="H23" i="4"/>
  <c r="P22" i="4"/>
  <c r="H22" i="4"/>
  <c r="P21" i="4"/>
  <c r="H21" i="4"/>
  <c r="P20" i="4"/>
  <c r="H20" i="4"/>
  <c r="P19" i="4"/>
  <c r="H19" i="4"/>
  <c r="P18" i="4"/>
  <c r="H18" i="4"/>
  <c r="AA19" i="2"/>
  <c r="AA20" i="2"/>
  <c r="AA21" i="2"/>
  <c r="AA22" i="2"/>
  <c r="AA23" i="2"/>
  <c r="AA24" i="2"/>
  <c r="AA25" i="2"/>
  <c r="AA26" i="2"/>
  <c r="AA27" i="2"/>
  <c r="AA18" i="2"/>
  <c r="E34" i="3" l="1"/>
  <c r="D34" i="3"/>
  <c r="P33" i="3"/>
  <c r="H33" i="3"/>
  <c r="P32" i="3"/>
  <c r="H32" i="3"/>
  <c r="P31" i="3"/>
  <c r="H31" i="3"/>
  <c r="P30" i="3"/>
  <c r="H30" i="3"/>
  <c r="P29" i="3"/>
  <c r="H29" i="3"/>
  <c r="P28" i="3"/>
  <c r="H28" i="3"/>
  <c r="P27" i="3"/>
  <c r="H27" i="3"/>
  <c r="P26" i="3"/>
  <c r="H26" i="3"/>
  <c r="P25" i="3"/>
  <c r="P24" i="3"/>
  <c r="H24" i="3"/>
  <c r="P23" i="3"/>
  <c r="H23" i="3"/>
  <c r="P22" i="3"/>
  <c r="H22" i="3"/>
  <c r="P21" i="3"/>
  <c r="H21" i="3"/>
  <c r="P20" i="3"/>
  <c r="H20" i="3"/>
  <c r="P19" i="3"/>
  <c r="H19" i="3"/>
  <c r="P18" i="3"/>
  <c r="H18" i="3"/>
  <c r="H19" i="2" l="1"/>
  <c r="H20" i="2"/>
  <c r="H23" i="2"/>
  <c r="H33" i="2"/>
  <c r="H26" i="2"/>
  <c r="H29" i="2"/>
  <c r="H27" i="2"/>
  <c r="H25" i="2"/>
  <c r="H31" i="2"/>
  <c r="H18" i="2"/>
  <c r="H30" i="2"/>
  <c r="H24" i="2"/>
  <c r="H28" i="2"/>
  <c r="H22" i="2"/>
  <c r="H21" i="2"/>
  <c r="D34" i="2"/>
  <c r="P18" i="2" l="1"/>
  <c r="P32" i="2"/>
  <c r="P20" i="2"/>
  <c r="P23" i="2"/>
  <c r="P33" i="2"/>
  <c r="P30" i="2"/>
  <c r="P24" i="2"/>
  <c r="P28" i="2"/>
  <c r="P22" i="2"/>
  <c r="P21" i="2"/>
  <c r="P31" i="2"/>
  <c r="P25" i="2"/>
  <c r="P27" i="2"/>
  <c r="P29" i="2"/>
  <c r="P26" i="2"/>
  <c r="P19" i="2" l="1"/>
  <c r="Q34" i="2" s="1"/>
  <c r="Q35" i="2" s="1"/>
</calcChain>
</file>

<file path=xl/sharedStrings.xml><?xml version="1.0" encoding="utf-8"?>
<sst xmlns="http://schemas.openxmlformats.org/spreadsheetml/2006/main" count="810" uniqueCount="145">
  <si>
    <t>Cíle podpory a kritéria Rady při hodnocení žádosti:</t>
  </si>
  <si>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</si>
  <si>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</si>
  <si>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</si>
  <si>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</si>
  <si>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</si>
  <si>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</si>
  <si>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</si>
  <si>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</si>
  <si>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</si>
  <si>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</si>
  <si>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</si>
  <si>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</si>
  <si>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</si>
  <si>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</si>
  <si>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</si>
  <si>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</si>
  <si>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</si>
  <si>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</si>
  <si>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</si>
  <si>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</si>
  <si>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</si>
  <si>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</si>
  <si>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</si>
  <si>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</si>
  <si>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</si>
  <si>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</si>
  <si>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r>
      <t>Dotační okruh:</t>
    </r>
    <r>
      <rPr>
        <sz val="9.5"/>
        <rFont val="Arial"/>
        <family val="2"/>
        <charset val="238"/>
      </rPr>
      <t xml:space="preserve"> 2. výroba českého kinematografického díla</t>
    </r>
  </si>
  <si>
    <t>zbývá</t>
  </si>
  <si>
    <t>0-30</t>
  </si>
  <si>
    <t>0-15</t>
  </si>
  <si>
    <t>0-5</t>
  </si>
  <si>
    <t>0-10</t>
  </si>
  <si>
    <t xml:space="preserve">                                                                     </t>
  </si>
  <si>
    <t>Producentská strategie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</si>
  <si>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 s podílem na zisku</t>
    </r>
  </si>
  <si>
    <t>ano</t>
  </si>
  <si>
    <t>ne</t>
  </si>
  <si>
    <t>CINEART TV Prague s.r.o.</t>
  </si>
  <si>
    <t>30.12.2018</t>
  </si>
  <si>
    <t>1.6.2019</t>
  </si>
  <si>
    <t>28.2.2018</t>
  </si>
  <si>
    <t>Výroba animovaného filmu s majoritní českou účastí</t>
  </si>
  <si>
    <r>
      <t>Evidenční číslo výzvy:</t>
    </r>
    <r>
      <rPr>
        <sz val="9.5"/>
        <rFont val="Arial"/>
        <family val="2"/>
        <charset val="238"/>
      </rPr>
      <t xml:space="preserve"> 2017-2-2-5</t>
    </r>
  </si>
  <si>
    <r>
      <t>Lhůta pro podávání žádostí:</t>
    </r>
    <r>
      <rPr>
        <sz val="9.5"/>
        <rFont val="Arial"/>
        <family val="2"/>
        <charset val="238"/>
      </rPr>
      <t xml:space="preserve"> 28.2.2017 - 28.3. 2017</t>
    </r>
  </si>
  <si>
    <t>Finanční alokace: 40 000 000 Kč.</t>
  </si>
  <si>
    <r>
      <t>Lhůta pro dokončení projektu:</t>
    </r>
    <r>
      <rPr>
        <sz val="9.5"/>
        <rFont val="Arial"/>
        <family val="2"/>
        <charset val="238"/>
      </rPr>
      <t xml:space="preserve"> dle žádost</t>
    </r>
    <r>
      <rPr>
        <b/>
        <sz val="9.5"/>
        <rFont val="Arial"/>
        <family val="2"/>
        <charset val="238"/>
      </rPr>
      <t>i, nejpozději do 31.12.2022</t>
    </r>
  </si>
  <si>
    <t>1. podporovat projekty, jejichž scénář je připraven k realizaci po stránce propracovanosti příběhu, postav, děje i dialogů</t>
  </si>
  <si>
    <t>2. podporovat originalitu výtvarného řešení, obsahu i zpracování námětu a tématu</t>
  </si>
  <si>
    <t>3. podporovat projekty, které mají precizně zpracované podklady pro natáčení (ukončená fáze vývoje)</t>
  </si>
  <si>
    <t>4. podporovat režisérsko-producentské týmy, které vykazují vysokou míru kreativity a zároveň vysokou úroveň produkční práce</t>
  </si>
  <si>
    <t>5. podporovat projekty, které jsou určeny primárně ke kinematografickému užití</t>
  </si>
  <si>
    <t>6. podporovat zejména česká kinematografická díla, jejichž téma si udržuje mezinárodní srozumitelnost při zachování národního charakteru díla</t>
  </si>
  <si>
    <t>7. podporovat projekty, které jsou vytvářeny v mezinárodní koprodukci</t>
  </si>
  <si>
    <t>8. podporovat stylovou, žánrovou a tematickou pestrost realizovaných projektů</t>
  </si>
  <si>
    <t>Podpora je určena pro celovečerní nebo krátkometrážní animovaná česká kinematografická díla (ve smyslu § 2 odst. 1 písm. f) zákona o audiovizi) s většinovou účastí českých koproducentů.</t>
  </si>
  <si>
    <t>1730-2017</t>
  </si>
  <si>
    <t>1688-2017</t>
  </si>
  <si>
    <t>1745-2017</t>
  </si>
  <si>
    <t>1725-2017</t>
  </si>
  <si>
    <t>1761-2017</t>
  </si>
  <si>
    <t>1742-2017</t>
  </si>
  <si>
    <t>1748-2017</t>
  </si>
  <si>
    <t>1743-2017</t>
  </si>
  <si>
    <t>1747-2017</t>
  </si>
  <si>
    <t>1729-2017</t>
  </si>
  <si>
    <t>1744-2017</t>
  </si>
  <si>
    <t>1726-2017</t>
  </si>
  <si>
    <t>1715-2017</t>
  </si>
  <si>
    <t>1720-2017</t>
  </si>
  <si>
    <t>1746-2017</t>
  </si>
  <si>
    <t>1718-2017</t>
  </si>
  <si>
    <t>Bionaut s.r.o.</t>
  </si>
  <si>
    <t>Wade the River s.r.o.</t>
  </si>
  <si>
    <t>MasterFilm s.r.o.</t>
  </si>
  <si>
    <t>Afilm s.r.o.</t>
  </si>
  <si>
    <t>Evolution films, s.r.o.</t>
  </si>
  <si>
    <t>NEGATIV s.r.o.</t>
  </si>
  <si>
    <t>IMOS invest s.r.o.</t>
  </si>
  <si>
    <t>nutprodukce, s.r.o.</t>
  </si>
  <si>
    <t>Barletta s.r.o.</t>
  </si>
  <si>
    <t>IN Film Praha s.r.o.</t>
  </si>
  <si>
    <t>animation people s.r.o.</t>
  </si>
  <si>
    <t>Alkay Animation Prague s.r.o.</t>
  </si>
  <si>
    <t>MAUR film s.r.o.</t>
  </si>
  <si>
    <t>Rosa a Dora</t>
  </si>
  <si>
    <t>Škoda lásky</t>
  </si>
  <si>
    <t>Koroljevův sen</t>
  </si>
  <si>
    <t>Můj papírový drak</t>
  </si>
  <si>
    <t>Konec</t>
  </si>
  <si>
    <t>Zloděj snů</t>
  </si>
  <si>
    <t>Moje slunce MAAt</t>
  </si>
  <si>
    <t>O prasátku Lojzíkovi</t>
  </si>
  <si>
    <t>Slepice</t>
  </si>
  <si>
    <t xml:space="preserve">Život k sežrání </t>
  </si>
  <si>
    <t>Příliš hlučná samota</t>
  </si>
  <si>
    <t>ELEMENTI</t>
  </si>
  <si>
    <t>Výměna rolí</t>
  </si>
  <si>
    <t xml:space="preserve">Zuza v zahradách </t>
  </si>
  <si>
    <t>Život je všude - Jáma</t>
  </si>
  <si>
    <t>Trosečník</t>
  </si>
  <si>
    <t>1 500 000</t>
  </si>
  <si>
    <t>1 400 000</t>
  </si>
  <si>
    <t>9 000 000</t>
  </si>
  <si>
    <t>13 000 000</t>
  </si>
  <si>
    <t>1 700 000</t>
  </si>
  <si>
    <t>245 567</t>
  </si>
  <si>
    <t>1 450 000</t>
  </si>
  <si>
    <t>770 000</t>
  </si>
  <si>
    <t>2 600 000</t>
  </si>
  <si>
    <t>41%</t>
  </si>
  <si>
    <t>50%</t>
  </si>
  <si>
    <t>75%</t>
  </si>
  <si>
    <t>73%</t>
  </si>
  <si>
    <t>63%</t>
  </si>
  <si>
    <t>66%</t>
  </si>
  <si>
    <t>59%</t>
  </si>
  <si>
    <t>39%</t>
  </si>
  <si>
    <t>48%</t>
  </si>
  <si>
    <t>74%</t>
  </si>
  <si>
    <t>52%</t>
  </si>
  <si>
    <t>78%</t>
  </si>
  <si>
    <t>31.3.2021</t>
  </si>
  <si>
    <t>30.9.2017</t>
  </si>
  <si>
    <t>30.10.2018</t>
  </si>
  <si>
    <t>30.9.2018</t>
  </si>
  <si>
    <t>30.4.2020</t>
  </si>
  <si>
    <t>30.6.2018</t>
  </si>
  <si>
    <t>15.12.2018</t>
  </si>
  <si>
    <t>30.11.2017</t>
  </si>
  <si>
    <t>30.3.2020</t>
  </si>
  <si>
    <t>1.3.2019</t>
  </si>
  <si>
    <t>31.5.2018</t>
  </si>
  <si>
    <t>Projekty této výzvy budou na základě usnesení Rady č. 238/2017 hrazeny ze státní dotace.</t>
  </si>
  <si>
    <t>dotace s podílem na zisku</t>
  </si>
  <si>
    <t>31.12.2018</t>
  </si>
  <si>
    <t>31.10.2018</t>
  </si>
  <si>
    <t>31.3.2019</t>
  </si>
  <si>
    <t>31.12.2017</t>
  </si>
  <si>
    <t>65%</t>
  </si>
  <si>
    <t>60%</t>
  </si>
  <si>
    <t>70%</t>
  </si>
  <si>
    <t>90%</t>
  </si>
  <si>
    <t>80%</t>
  </si>
  <si>
    <t>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</si>
</sst>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</borders>
  <cellStyleXfs count="2">
    <xf numFmtId="0" fontId="0" fillId="0" borderId="0"/>
    <xf numFmtId="0" fontId="5" fillId="0" borderId="0" applyFill="0" applyProtection="0"/>
  </cellStyleXfs>
  <cellXfs count="30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10" fontId="2" fillId="2" borderId="0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/>
    <xf numFmtId="3" fontId="4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right" vertical="top"/>
    </xf>
    <xf numFmtId="49" fontId="2" fillId="2" borderId="3" xfId="0" applyNumberFormat="1" applyFont="1" applyFill="1" applyBorder="1" applyAlignment="1">
      <alignment horizontal="left" vertical="top"/>
    </xf>
    <xf numFmtId="3" fontId="4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 applyProtection="1">
      <alignment horizontal="left" vertical="top"/>
      <protection locked="0"/>
    </xf>
    <xf numFmtId="14" fontId="1" fillId="2" borderId="3" xfId="0" applyNumberFormat="1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P36"/>
  <sheetViews>
    <sheetView tabSelected="1" topLeftCell="P1" zoomScale="78" zoomScaleNormal="78" workbookViewId="0">
      <selection activeCell="Z17" sqref="Z17"/>
    </sheetView>
  </sheetViews>
  <sheetFormatPr defaultColWidth="9.109375" defaultRowHeight="12" x14ac:dyDescent="0.3"/>
  <cols>
    <col min="1" max="1" width="11.6640625" style="1" customWidth="1"/>
    <col min="2" max="2" width="30" style="1" bestFit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24.44140625" style="1" customWidth="1"/>
    <col min="19" max="19" width="10.33203125" style="1" customWidth="1"/>
    <col min="20" max="23" width="9.33203125" style="1" customWidth="1"/>
    <col min="24" max="24" width="10.33203125" style="1" customWidth="1"/>
    <col min="25" max="25" width="17.6640625" style="1" customWidth="1"/>
    <col min="26" max="28" width="15" style="1" customWidth="1"/>
    <col min="29" max="105" width="0" style="1" hidden="1" customWidth="1"/>
    <col min="106" max="16384" width="9.109375" style="1"/>
  </cols>
  <sheetData>
    <row r="1" spans="1:27" ht="38.25" customHeight="1" x14ac:dyDescent="0.3">
      <c r="A1" s="4" t="s">
        <v>42</v>
      </c>
    </row>
    <row r="2" spans="1:27" ht="12.6" x14ac:dyDescent="0.3">
      <c r="A2" s="2" t="s">
        <v>43</v>
      </c>
      <c r="D2" s="2" t="s">
        <v>0</v>
      </c>
    </row>
    <row r="3" spans="1:27" ht="12.6" x14ac:dyDescent="0.3">
      <c r="A3" s="2" t="s">
        <v>27</v>
      </c>
      <c r="D3" s="1" t="s">
        <v>47</v>
      </c>
    </row>
    <row r="4" spans="1:27" ht="12.6" x14ac:dyDescent="0.3">
      <c r="A4" s="2" t="s">
        <v>44</v>
      </c>
      <c r="D4" s="1" t="s">
        <v>48</v>
      </c>
    </row>
    <row r="5" spans="1:27" ht="12.6" x14ac:dyDescent="0.3">
      <c r="A5" s="2" t="s">
        <v>45</v>
      </c>
      <c r="D5" s="1" t="s">
        <v>49</v>
      </c>
    </row>
    <row r="6" spans="1:27" ht="12.6" x14ac:dyDescent="0.3">
      <c r="A6" s="2" t="s">
        <v>46</v>
      </c>
      <c r="D6" s="1" t="s">
        <v>50</v>
      </c>
    </row>
    <row r="7" spans="1:27" ht="12.6" x14ac:dyDescent="0.3">
      <c r="A7" s="2" t="s">
        <v>33</v>
      </c>
      <c r="D7" s="1" t="s">
        <v>51</v>
      </c>
    </row>
    <row r="8" spans="1:27" ht="12.6" x14ac:dyDescent="0.3">
      <c r="A8" s="1" t="s">
        <v>35</v>
      </c>
      <c r="D8" s="1" t="s">
        <v>52</v>
      </c>
    </row>
    <row r="9" spans="1:27" x14ac:dyDescent="0.3">
      <c r="D9" s="1" t="s">
        <v>53</v>
      </c>
    </row>
    <row r="10" spans="1:27" x14ac:dyDescent="0.3">
      <c r="D10" s="1" t="s">
        <v>54</v>
      </c>
    </row>
    <row r="12" spans="1:27" ht="12.6" x14ac:dyDescent="0.3">
      <c r="A12" s="2"/>
      <c r="D12" s="1" t="s">
        <v>55</v>
      </c>
    </row>
    <row r="13" spans="1:27" ht="12.6" x14ac:dyDescent="0.3">
      <c r="A13" s="2"/>
    </row>
    <row r="14" spans="1:27" ht="12.6" x14ac:dyDescent="0.3">
      <c r="A14" s="2" t="s">
        <v>133</v>
      </c>
    </row>
    <row r="15" spans="1:27" ht="12.6" x14ac:dyDescent="0.3">
      <c r="A15" s="2"/>
    </row>
    <row r="16" spans="1:27" ht="45.75" customHeight="1" x14ac:dyDescent="0.3">
      <c r="A16" s="3" t="s">
        <v>1</v>
      </c>
      <c r="B16" s="3" t="s">
        <v>2</v>
      </c>
      <c r="C16" s="3" t="s">
        <v>26</v>
      </c>
      <c r="D16" s="3" t="s">
        <v>19</v>
      </c>
      <c r="E16" s="27" t="s">
        <v>3</v>
      </c>
      <c r="F16" s="3" t="s">
        <v>4</v>
      </c>
      <c r="G16" s="3" t="s">
        <v>5</v>
      </c>
      <c r="H16" s="3" t="s">
        <v>6</v>
      </c>
      <c r="I16" s="3" t="s">
        <v>22</v>
      </c>
      <c r="J16" s="3" t="s">
        <v>20</v>
      </c>
      <c r="K16" s="3" t="s">
        <v>23</v>
      </c>
      <c r="L16" s="3" t="s">
        <v>7</v>
      </c>
      <c r="M16" s="3" t="s">
        <v>8</v>
      </c>
      <c r="N16" s="3" t="s">
        <v>34</v>
      </c>
      <c r="O16" s="3" t="s">
        <v>9</v>
      </c>
      <c r="P16" s="3" t="s">
        <v>10</v>
      </c>
      <c r="Q16" s="3" t="s">
        <v>11</v>
      </c>
      <c r="R16" s="3" t="s">
        <v>12</v>
      </c>
      <c r="S16" s="3" t="s">
        <v>13</v>
      </c>
      <c r="T16" s="3" t="s">
        <v>14</v>
      </c>
      <c r="U16" s="3" t="s">
        <v>25</v>
      </c>
      <c r="V16" s="3" t="s">
        <v>24</v>
      </c>
      <c r="W16" s="3" t="s">
        <v>15</v>
      </c>
      <c r="X16" s="3" t="s">
        <v>16</v>
      </c>
      <c r="Y16" s="3" t="s">
        <v>17</v>
      </c>
      <c r="Z16" s="15" t="s">
        <v>18</v>
      </c>
      <c r="AA16" s="3" t="s">
        <v>21</v>
      </c>
    </row>
    <row r="17" spans="1:172" ht="16.5" customHeight="1" x14ac:dyDescent="0.3">
      <c r="A17" s="11"/>
      <c r="B17" s="11"/>
      <c r="C17" s="3"/>
      <c r="D17" s="3"/>
      <c r="E17" s="27"/>
      <c r="F17" s="3"/>
      <c r="G17" s="3"/>
      <c r="H17" s="11"/>
      <c r="I17" s="3" t="s">
        <v>29</v>
      </c>
      <c r="J17" s="3" t="s">
        <v>30</v>
      </c>
      <c r="K17" s="3" t="s">
        <v>30</v>
      </c>
      <c r="L17" s="3" t="s">
        <v>31</v>
      </c>
      <c r="M17" s="3" t="s">
        <v>32</v>
      </c>
      <c r="N17" s="3" t="s">
        <v>30</v>
      </c>
      <c r="O17" s="3" t="s">
        <v>32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26"/>
      <c r="AA17" s="3"/>
    </row>
    <row r="18" spans="1:172" s="11" customFormat="1" ht="12.75" customHeight="1" x14ac:dyDescent="0.3">
      <c r="A18" s="16" t="s">
        <v>62</v>
      </c>
      <c r="B18" s="16" t="s">
        <v>77</v>
      </c>
      <c r="C18" s="16" t="s">
        <v>91</v>
      </c>
      <c r="D18" s="17">
        <v>59780000</v>
      </c>
      <c r="E18" s="28">
        <v>21000000</v>
      </c>
      <c r="F18" s="10"/>
      <c r="G18" s="10">
        <v>38</v>
      </c>
      <c r="H18" s="10">
        <f t="shared" ref="H18:H31" si="0">SUM(F18:G18)</f>
        <v>38</v>
      </c>
      <c r="I18" s="7">
        <v>25.833300000000001</v>
      </c>
      <c r="J18" s="7">
        <v>14.166700000000001</v>
      </c>
      <c r="K18" s="7">
        <v>13.833299999999999</v>
      </c>
      <c r="L18" s="7">
        <v>4.8333000000000004</v>
      </c>
      <c r="M18" s="7">
        <v>8.6667000000000005</v>
      </c>
      <c r="N18" s="7">
        <v>13.5</v>
      </c>
      <c r="O18" s="7">
        <v>10</v>
      </c>
      <c r="P18" s="20">
        <f t="shared" ref="P18:P33" si="1">SUM(I18:O18)</f>
        <v>90.833300000000008</v>
      </c>
      <c r="Q18" s="25">
        <v>19000000</v>
      </c>
      <c r="R18" s="6" t="s">
        <v>134</v>
      </c>
      <c r="S18" s="16" t="s">
        <v>36</v>
      </c>
      <c r="T18" s="16" t="s">
        <v>36</v>
      </c>
      <c r="U18" s="16" t="s">
        <v>37</v>
      </c>
      <c r="V18" s="16" t="s">
        <v>37</v>
      </c>
      <c r="W18" s="16" t="s">
        <v>116</v>
      </c>
      <c r="X18" s="6" t="s">
        <v>139</v>
      </c>
      <c r="Y18" s="16" t="s">
        <v>126</v>
      </c>
      <c r="Z18" s="16" t="s">
        <v>126</v>
      </c>
      <c r="AA18" s="12">
        <f>Q18/(0.7*D18)</f>
        <v>0.45404578693304021</v>
      </c>
      <c r="AB18" s="13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DA18" s="14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</row>
    <row r="19" spans="1:172" s="11" customFormat="1" ht="12.75" customHeight="1" x14ac:dyDescent="0.3">
      <c r="A19" s="16" t="s">
        <v>56</v>
      </c>
      <c r="B19" s="16" t="s">
        <v>72</v>
      </c>
      <c r="C19" s="16" t="s">
        <v>85</v>
      </c>
      <c r="D19" s="17">
        <v>32000000</v>
      </c>
      <c r="E19" s="29">
        <v>8000000</v>
      </c>
      <c r="F19" s="10">
        <v>52</v>
      </c>
      <c r="G19" s="10">
        <v>39</v>
      </c>
      <c r="H19" s="10">
        <f t="shared" si="0"/>
        <v>91</v>
      </c>
      <c r="I19" s="7">
        <v>22.666699999999999</v>
      </c>
      <c r="J19" s="7">
        <v>13</v>
      </c>
      <c r="K19" s="7">
        <v>11.333299999999999</v>
      </c>
      <c r="L19" s="7">
        <v>5</v>
      </c>
      <c r="M19" s="7">
        <v>9</v>
      </c>
      <c r="N19" s="7">
        <v>13.5</v>
      </c>
      <c r="O19" s="7">
        <v>9.6667000000000005</v>
      </c>
      <c r="P19" s="20">
        <f t="shared" si="1"/>
        <v>84.166700000000006</v>
      </c>
      <c r="Q19" s="21">
        <v>7000000</v>
      </c>
      <c r="R19" s="6" t="s">
        <v>134</v>
      </c>
      <c r="S19" s="16" t="s">
        <v>37</v>
      </c>
      <c r="T19" s="16" t="s">
        <v>37</v>
      </c>
      <c r="U19" s="16" t="s">
        <v>37</v>
      </c>
      <c r="V19" s="16" t="s">
        <v>37</v>
      </c>
      <c r="W19" s="16" t="s">
        <v>110</v>
      </c>
      <c r="X19" s="6" t="s">
        <v>140</v>
      </c>
      <c r="Y19" s="16" t="s">
        <v>122</v>
      </c>
      <c r="Z19" s="16" t="s">
        <v>122</v>
      </c>
      <c r="AA19" s="12">
        <f t="shared" ref="AA19:AA27" si="2">Q19/(0.7*D19)</f>
        <v>0.3125</v>
      </c>
      <c r="AB19" s="13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DA19" s="14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</row>
    <row r="20" spans="1:172" s="11" customFormat="1" ht="12.75" customHeight="1" x14ac:dyDescent="0.3">
      <c r="A20" s="16" t="s">
        <v>64</v>
      </c>
      <c r="B20" s="16" t="s">
        <v>79</v>
      </c>
      <c r="C20" s="16" t="s">
        <v>93</v>
      </c>
      <c r="D20" s="17">
        <v>3122943</v>
      </c>
      <c r="E20" s="28">
        <v>1400000</v>
      </c>
      <c r="F20" s="10">
        <v>56</v>
      </c>
      <c r="G20" s="10">
        <v>33</v>
      </c>
      <c r="H20" s="10">
        <f t="shared" si="0"/>
        <v>89</v>
      </c>
      <c r="I20" s="7">
        <v>22.666699999999999</v>
      </c>
      <c r="J20" s="7">
        <v>12.666700000000001</v>
      </c>
      <c r="K20" s="7">
        <v>12.833299999999999</v>
      </c>
      <c r="L20" s="7">
        <v>4.1666999999999996</v>
      </c>
      <c r="M20" s="7">
        <v>8.5</v>
      </c>
      <c r="N20" s="7">
        <v>12.833299999999999</v>
      </c>
      <c r="O20" s="7">
        <v>9.1667000000000005</v>
      </c>
      <c r="P20" s="20">
        <f t="shared" si="1"/>
        <v>82.833399999999997</v>
      </c>
      <c r="Q20" s="21">
        <v>1400000</v>
      </c>
      <c r="R20" s="6" t="s">
        <v>134</v>
      </c>
      <c r="S20" s="16" t="s">
        <v>36</v>
      </c>
      <c r="T20" s="16" t="s">
        <v>36</v>
      </c>
      <c r="U20" s="16" t="s">
        <v>37</v>
      </c>
      <c r="V20" s="16" t="s">
        <v>37</v>
      </c>
      <c r="W20" s="16" t="s">
        <v>114</v>
      </c>
      <c r="X20" s="6" t="s">
        <v>141</v>
      </c>
      <c r="Y20" s="16" t="s">
        <v>125</v>
      </c>
      <c r="Z20" s="16" t="s">
        <v>125</v>
      </c>
      <c r="AA20" s="12">
        <f t="shared" si="2"/>
        <v>0.640421551081784</v>
      </c>
      <c r="AB20" s="13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DA20" s="14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</row>
    <row r="21" spans="1:172" s="11" customFormat="1" ht="12.75" customHeight="1" x14ac:dyDescent="0.3">
      <c r="A21" s="16" t="s">
        <v>71</v>
      </c>
      <c r="B21" s="16" t="s">
        <v>38</v>
      </c>
      <c r="C21" s="16" t="s">
        <v>100</v>
      </c>
      <c r="D21" s="17">
        <v>3321425</v>
      </c>
      <c r="E21" s="28">
        <v>2600000</v>
      </c>
      <c r="F21" s="10">
        <v>50</v>
      </c>
      <c r="G21" s="10">
        <v>35</v>
      </c>
      <c r="H21" s="10">
        <f t="shared" si="0"/>
        <v>85</v>
      </c>
      <c r="I21" s="7">
        <v>22.666699999999999</v>
      </c>
      <c r="J21" s="7">
        <v>12.166700000000001</v>
      </c>
      <c r="K21" s="7">
        <v>11.666700000000001</v>
      </c>
      <c r="L21" s="7">
        <v>4.3333000000000004</v>
      </c>
      <c r="M21" s="7">
        <v>8.6667000000000005</v>
      </c>
      <c r="N21" s="7">
        <v>12.166700000000001</v>
      </c>
      <c r="O21" s="7">
        <v>8.5</v>
      </c>
      <c r="P21" s="20">
        <f t="shared" si="1"/>
        <v>80.166799999999995</v>
      </c>
      <c r="Q21" s="21">
        <v>2000000</v>
      </c>
      <c r="R21" s="6" t="s">
        <v>134</v>
      </c>
      <c r="S21" s="16" t="s">
        <v>36</v>
      </c>
      <c r="T21" s="16" t="s">
        <v>36</v>
      </c>
      <c r="U21" s="16" t="s">
        <v>37</v>
      </c>
      <c r="V21" s="16" t="s">
        <v>37</v>
      </c>
      <c r="W21" s="16" t="s">
        <v>121</v>
      </c>
      <c r="X21" s="6" t="s">
        <v>142</v>
      </c>
      <c r="Y21" s="16" t="s">
        <v>39</v>
      </c>
      <c r="Z21" s="16" t="s">
        <v>135</v>
      </c>
      <c r="AA21" s="12">
        <f t="shared" si="2"/>
        <v>0.86021597872685884</v>
      </c>
      <c r="AB21" s="13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DA21" s="14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</row>
    <row r="22" spans="1:172" s="11" customFormat="1" ht="12.75" customHeight="1" x14ac:dyDescent="0.3">
      <c r="A22" s="16" t="s">
        <v>70</v>
      </c>
      <c r="B22" s="16" t="s">
        <v>84</v>
      </c>
      <c r="C22" s="16" t="s">
        <v>99</v>
      </c>
      <c r="D22" s="17">
        <v>2248025</v>
      </c>
      <c r="E22" s="28">
        <v>770000</v>
      </c>
      <c r="F22" s="10">
        <v>52</v>
      </c>
      <c r="G22" s="10">
        <v>34</v>
      </c>
      <c r="H22" s="10">
        <f t="shared" si="0"/>
        <v>86</v>
      </c>
      <c r="I22" s="7">
        <v>21.333300000000001</v>
      </c>
      <c r="J22" s="7">
        <v>11</v>
      </c>
      <c r="K22" s="7">
        <v>10.833299999999999</v>
      </c>
      <c r="L22" s="7">
        <v>3.6667000000000001</v>
      </c>
      <c r="M22" s="7">
        <v>8.6667000000000005</v>
      </c>
      <c r="N22" s="7">
        <v>12.5</v>
      </c>
      <c r="O22" s="7">
        <v>9.1667000000000005</v>
      </c>
      <c r="P22" s="20">
        <f t="shared" si="1"/>
        <v>77.166700000000006</v>
      </c>
      <c r="Q22" s="21">
        <v>770000</v>
      </c>
      <c r="R22" s="6" t="s">
        <v>134</v>
      </c>
      <c r="S22" s="16" t="s">
        <v>36</v>
      </c>
      <c r="T22" s="16" t="s">
        <v>36</v>
      </c>
      <c r="U22" s="16" t="s">
        <v>37</v>
      </c>
      <c r="V22" s="16" t="s">
        <v>37</v>
      </c>
      <c r="W22" s="16" t="s">
        <v>120</v>
      </c>
      <c r="X22" s="6" t="s">
        <v>140</v>
      </c>
      <c r="Y22" s="16" t="s">
        <v>131</v>
      </c>
      <c r="Z22" s="16" t="s">
        <v>137</v>
      </c>
      <c r="AA22" s="12">
        <f t="shared" si="2"/>
        <v>0.48931840170816604</v>
      </c>
      <c r="AB22" s="13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DA22" s="14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</row>
    <row r="23" spans="1:172" s="11" customFormat="1" ht="13.8" x14ac:dyDescent="0.3">
      <c r="A23" s="16" t="s">
        <v>65</v>
      </c>
      <c r="B23" s="16" t="s">
        <v>80</v>
      </c>
      <c r="C23" s="16" t="s">
        <v>94</v>
      </c>
      <c r="D23" s="17">
        <v>25469610</v>
      </c>
      <c r="E23" s="28">
        <v>9000000</v>
      </c>
      <c r="F23" s="10"/>
      <c r="G23" s="10">
        <v>33</v>
      </c>
      <c r="H23" s="10">
        <f t="shared" si="0"/>
        <v>33</v>
      </c>
      <c r="I23" s="7">
        <v>22.333300000000001</v>
      </c>
      <c r="J23" s="7">
        <v>11.666700000000001</v>
      </c>
      <c r="K23" s="7">
        <v>12.833299999999999</v>
      </c>
      <c r="L23" s="7">
        <v>4.1666999999999996</v>
      </c>
      <c r="M23" s="7">
        <v>7.8333000000000004</v>
      </c>
      <c r="N23" s="7">
        <v>10.833299999999999</v>
      </c>
      <c r="O23" s="7">
        <v>7</v>
      </c>
      <c r="P23" s="20">
        <f t="shared" si="1"/>
        <v>76.666600000000003</v>
      </c>
      <c r="Q23" s="21">
        <v>8070000</v>
      </c>
      <c r="R23" s="6" t="s">
        <v>134</v>
      </c>
      <c r="S23" s="16" t="s">
        <v>36</v>
      </c>
      <c r="T23" s="16" t="s">
        <v>36</v>
      </c>
      <c r="U23" s="16" t="s">
        <v>37</v>
      </c>
      <c r="V23" s="16" t="s">
        <v>37</v>
      </c>
      <c r="W23" s="16" t="s">
        <v>144</v>
      </c>
      <c r="X23" s="6" t="s">
        <v>139</v>
      </c>
      <c r="Y23" s="16" t="s">
        <v>127</v>
      </c>
      <c r="Z23" s="16" t="s">
        <v>127</v>
      </c>
      <c r="AA23" s="12">
        <f t="shared" si="2"/>
        <v>0.45264028104754761</v>
      </c>
      <c r="AB23" s="13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DA23" s="14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</row>
    <row r="24" spans="1:172" s="11" customFormat="1" ht="12.75" customHeight="1" x14ac:dyDescent="0.3">
      <c r="A24" s="16" t="s">
        <v>68</v>
      </c>
      <c r="B24" s="16" t="s">
        <v>83</v>
      </c>
      <c r="C24" s="16" t="s">
        <v>97</v>
      </c>
      <c r="D24" s="17">
        <v>491134</v>
      </c>
      <c r="E24" s="28">
        <v>245567</v>
      </c>
      <c r="F24" s="10">
        <v>56</v>
      </c>
      <c r="G24" s="10">
        <v>37</v>
      </c>
      <c r="H24" s="10">
        <f t="shared" si="0"/>
        <v>93</v>
      </c>
      <c r="I24" s="7">
        <v>18.333300000000001</v>
      </c>
      <c r="J24" s="7">
        <v>14</v>
      </c>
      <c r="K24" s="7">
        <v>10.166700000000001</v>
      </c>
      <c r="L24" s="7">
        <v>4.3333000000000004</v>
      </c>
      <c r="M24" s="7">
        <v>9</v>
      </c>
      <c r="N24" s="7">
        <v>12.333299999999999</v>
      </c>
      <c r="O24" s="7">
        <v>8.1667000000000005</v>
      </c>
      <c r="P24" s="20">
        <f t="shared" si="1"/>
        <v>76.333300000000008</v>
      </c>
      <c r="Q24" s="21">
        <v>240000</v>
      </c>
      <c r="R24" s="6" t="s">
        <v>134</v>
      </c>
      <c r="S24" s="16" t="s">
        <v>37</v>
      </c>
      <c r="T24" s="16" t="s">
        <v>36</v>
      </c>
      <c r="U24" s="16" t="s">
        <v>37</v>
      </c>
      <c r="V24" s="16" t="s">
        <v>37</v>
      </c>
      <c r="W24" s="16" t="s">
        <v>111</v>
      </c>
      <c r="X24" s="6" t="s">
        <v>112</v>
      </c>
      <c r="Y24" s="16" t="s">
        <v>129</v>
      </c>
      <c r="Z24" s="16" t="s">
        <v>138</v>
      </c>
      <c r="AA24" s="12">
        <f t="shared" si="2"/>
        <v>0.69809286845777907</v>
      </c>
      <c r="AB24" s="13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DA24" s="14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</row>
    <row r="25" spans="1:172" s="11" customFormat="1" ht="12.75" customHeight="1" x14ac:dyDescent="0.3">
      <c r="A25" s="16" t="s">
        <v>60</v>
      </c>
      <c r="B25" s="16" t="s">
        <v>75</v>
      </c>
      <c r="C25" s="16" t="s">
        <v>89</v>
      </c>
      <c r="D25" s="17">
        <v>1455000</v>
      </c>
      <c r="E25" s="29">
        <v>570000</v>
      </c>
      <c r="F25" s="10">
        <v>45</v>
      </c>
      <c r="G25" s="10">
        <v>33</v>
      </c>
      <c r="H25" s="10">
        <f t="shared" si="0"/>
        <v>78</v>
      </c>
      <c r="I25" s="7">
        <v>22</v>
      </c>
      <c r="J25" s="7">
        <v>10.333299999999999</v>
      </c>
      <c r="K25" s="7">
        <v>11.166700000000001</v>
      </c>
      <c r="L25" s="7">
        <v>3.5</v>
      </c>
      <c r="M25" s="7">
        <v>8.6667000000000005</v>
      </c>
      <c r="N25" s="7">
        <v>12</v>
      </c>
      <c r="O25" s="7">
        <v>6.8333000000000004</v>
      </c>
      <c r="P25" s="20">
        <f t="shared" si="1"/>
        <v>74.499999999999986</v>
      </c>
      <c r="Q25" s="21">
        <v>570000</v>
      </c>
      <c r="R25" s="6" t="s">
        <v>134</v>
      </c>
      <c r="S25" s="16" t="s">
        <v>36</v>
      </c>
      <c r="T25" s="16" t="s">
        <v>36</v>
      </c>
      <c r="U25" s="16" t="s">
        <v>37</v>
      </c>
      <c r="V25" s="16" t="s">
        <v>37</v>
      </c>
      <c r="W25" s="16" t="s">
        <v>114</v>
      </c>
      <c r="X25" s="6" t="s">
        <v>141</v>
      </c>
      <c r="Y25" s="16" t="s">
        <v>125</v>
      </c>
      <c r="Z25" s="16" t="s">
        <v>125</v>
      </c>
      <c r="AA25" s="12">
        <f t="shared" si="2"/>
        <v>0.55964653902798234</v>
      </c>
      <c r="AB25" s="13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DA25" s="14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</row>
    <row r="26" spans="1:172" s="11" customFormat="1" ht="13.5" customHeight="1" x14ac:dyDescent="0.3">
      <c r="A26" s="16" t="s">
        <v>57</v>
      </c>
      <c r="B26" s="16" t="s">
        <v>73</v>
      </c>
      <c r="C26" s="16" t="s">
        <v>86</v>
      </c>
      <c r="D26" s="17">
        <v>400000</v>
      </c>
      <c r="E26" s="29">
        <v>200000</v>
      </c>
      <c r="F26" s="10">
        <v>49</v>
      </c>
      <c r="G26" s="10">
        <v>32</v>
      </c>
      <c r="H26" s="10">
        <f t="shared" si="0"/>
        <v>81</v>
      </c>
      <c r="I26" s="7">
        <v>21.5</v>
      </c>
      <c r="J26" s="7">
        <v>10.833299999999999</v>
      </c>
      <c r="K26" s="7">
        <v>10.666700000000001</v>
      </c>
      <c r="L26" s="7">
        <v>4.5</v>
      </c>
      <c r="M26" s="7">
        <v>8.8332999999999995</v>
      </c>
      <c r="N26" s="7">
        <v>13</v>
      </c>
      <c r="O26" s="7">
        <v>4.8333000000000004</v>
      </c>
      <c r="P26" s="20">
        <f t="shared" si="1"/>
        <v>74.166600000000003</v>
      </c>
      <c r="Q26" s="21">
        <v>200000</v>
      </c>
      <c r="R26" s="6" t="s">
        <v>134</v>
      </c>
      <c r="S26" s="16" t="s">
        <v>37</v>
      </c>
      <c r="T26" s="16" t="s">
        <v>36</v>
      </c>
      <c r="U26" s="16" t="s">
        <v>37</v>
      </c>
      <c r="V26" s="16" t="s">
        <v>37</v>
      </c>
      <c r="W26" s="16" t="s">
        <v>111</v>
      </c>
      <c r="X26" s="6" t="s">
        <v>112</v>
      </c>
      <c r="Y26" s="16" t="s">
        <v>123</v>
      </c>
      <c r="Z26" s="16" t="s">
        <v>138</v>
      </c>
      <c r="AA26" s="12">
        <f t="shared" si="2"/>
        <v>0.7142857142857143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DA26" s="14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</row>
    <row r="27" spans="1:172" s="11" customFormat="1" ht="12.75" customHeight="1" x14ac:dyDescent="0.3">
      <c r="A27" s="16" t="s">
        <v>59</v>
      </c>
      <c r="B27" s="16" t="s">
        <v>75</v>
      </c>
      <c r="C27" s="16" t="s">
        <v>88</v>
      </c>
      <c r="D27" s="17">
        <v>1870000</v>
      </c>
      <c r="E27" s="29">
        <v>750000</v>
      </c>
      <c r="F27" s="10">
        <v>55</v>
      </c>
      <c r="G27" s="10">
        <v>34</v>
      </c>
      <c r="H27" s="10">
        <f t="shared" si="0"/>
        <v>89</v>
      </c>
      <c r="I27" s="7">
        <v>20.833300000000001</v>
      </c>
      <c r="J27" s="7">
        <v>10.166700000000001</v>
      </c>
      <c r="K27" s="7">
        <v>11</v>
      </c>
      <c r="L27" s="7">
        <v>4.1666999999999996</v>
      </c>
      <c r="M27" s="7">
        <v>8.8332999999999995</v>
      </c>
      <c r="N27" s="7">
        <v>11.5</v>
      </c>
      <c r="O27" s="7">
        <v>6.8333000000000004</v>
      </c>
      <c r="P27" s="20">
        <f t="shared" si="1"/>
        <v>73.333299999999994</v>
      </c>
      <c r="Q27" s="21">
        <v>750000</v>
      </c>
      <c r="R27" s="6" t="s">
        <v>134</v>
      </c>
      <c r="S27" s="16" t="s">
        <v>36</v>
      </c>
      <c r="T27" s="16" t="s">
        <v>36</v>
      </c>
      <c r="U27" s="16" t="s">
        <v>37</v>
      </c>
      <c r="V27" s="16" t="s">
        <v>37</v>
      </c>
      <c r="W27" s="16" t="s">
        <v>113</v>
      </c>
      <c r="X27" s="6" t="s">
        <v>143</v>
      </c>
      <c r="Y27" s="16" t="s">
        <v>124</v>
      </c>
      <c r="Z27" s="16" t="s">
        <v>136</v>
      </c>
      <c r="AA27" s="12">
        <f t="shared" si="2"/>
        <v>0.57295645530939654</v>
      </c>
      <c r="AB27" s="13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DA27" s="14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</row>
    <row r="28" spans="1:172" s="11" customFormat="1" ht="12.75" customHeight="1" x14ac:dyDescent="0.3">
      <c r="A28" s="16" t="s">
        <v>69</v>
      </c>
      <c r="B28" s="16" t="s">
        <v>84</v>
      </c>
      <c r="C28" s="16" t="s">
        <v>98</v>
      </c>
      <c r="D28" s="17">
        <v>3596306.7</v>
      </c>
      <c r="E28" s="28">
        <v>1450000</v>
      </c>
      <c r="F28" s="10"/>
      <c r="G28" s="10">
        <v>32</v>
      </c>
      <c r="H28" s="10">
        <f t="shared" si="0"/>
        <v>32</v>
      </c>
      <c r="I28" s="7">
        <v>16.166699999999999</v>
      </c>
      <c r="J28" s="7">
        <v>10.833299999999999</v>
      </c>
      <c r="K28" s="7">
        <v>9.1667000000000005</v>
      </c>
      <c r="L28" s="7">
        <v>4.1666999999999996</v>
      </c>
      <c r="M28" s="7">
        <v>7.6666999999999996</v>
      </c>
      <c r="N28" s="7">
        <v>10.5</v>
      </c>
      <c r="O28" s="7">
        <v>9.1667000000000005</v>
      </c>
      <c r="P28" s="20">
        <f t="shared" si="1"/>
        <v>67.666799999999995</v>
      </c>
      <c r="Q28" s="21"/>
      <c r="R28" s="6"/>
      <c r="S28" s="16" t="s">
        <v>36</v>
      </c>
      <c r="T28" s="22"/>
      <c r="U28" s="16" t="s">
        <v>37</v>
      </c>
      <c r="V28" s="22"/>
      <c r="W28" s="16" t="s">
        <v>119</v>
      </c>
      <c r="X28" s="6"/>
      <c r="Y28" s="16" t="s">
        <v>130</v>
      </c>
      <c r="Z28" s="23"/>
      <c r="AA28" s="12"/>
      <c r="AB28" s="13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DA28" s="14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</row>
    <row r="29" spans="1:172" s="11" customFormat="1" ht="12.75" customHeight="1" x14ac:dyDescent="0.3">
      <c r="A29" s="16" t="s">
        <v>58</v>
      </c>
      <c r="B29" s="16" t="s">
        <v>74</v>
      </c>
      <c r="C29" s="16" t="s">
        <v>87</v>
      </c>
      <c r="D29" s="17">
        <v>1000000</v>
      </c>
      <c r="E29" s="29">
        <v>750000</v>
      </c>
      <c r="F29" s="10"/>
      <c r="G29" s="10">
        <v>31</v>
      </c>
      <c r="H29" s="10">
        <f t="shared" si="0"/>
        <v>31</v>
      </c>
      <c r="I29" s="7">
        <v>16.833300000000001</v>
      </c>
      <c r="J29" s="7">
        <v>10.833299999999999</v>
      </c>
      <c r="K29" s="7">
        <v>9.3332999999999995</v>
      </c>
      <c r="L29" s="7">
        <v>3.3332999999999999</v>
      </c>
      <c r="M29" s="7">
        <v>8.1667000000000005</v>
      </c>
      <c r="N29" s="7">
        <v>8.6667000000000005</v>
      </c>
      <c r="O29" s="7">
        <v>8.8332999999999995</v>
      </c>
      <c r="P29" s="20">
        <f t="shared" si="1"/>
        <v>65.999899999999997</v>
      </c>
      <c r="Q29" s="21"/>
      <c r="R29" s="6"/>
      <c r="S29" s="16" t="s">
        <v>36</v>
      </c>
      <c r="T29" s="22"/>
      <c r="U29" s="16" t="s">
        <v>37</v>
      </c>
      <c r="V29" s="22"/>
      <c r="W29" s="16" t="s">
        <v>112</v>
      </c>
      <c r="X29" s="6"/>
      <c r="Y29" s="16" t="s">
        <v>41</v>
      </c>
      <c r="Z29" s="23"/>
      <c r="AA29" s="12"/>
      <c r="AB29" s="13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DA29" s="14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</row>
    <row r="30" spans="1:172" s="11" customFormat="1" ht="12.75" customHeight="1" x14ac:dyDescent="0.3">
      <c r="A30" s="16" t="s">
        <v>67</v>
      </c>
      <c r="B30" s="16" t="s">
        <v>82</v>
      </c>
      <c r="C30" s="16" t="s">
        <v>96</v>
      </c>
      <c r="D30" s="17">
        <v>3534424</v>
      </c>
      <c r="E30" s="28">
        <v>1700000</v>
      </c>
      <c r="F30" s="10"/>
      <c r="G30" s="10">
        <v>28</v>
      </c>
      <c r="H30" s="10">
        <f t="shared" si="0"/>
        <v>28</v>
      </c>
      <c r="I30" s="7">
        <v>14.666700000000001</v>
      </c>
      <c r="J30" s="7">
        <v>9</v>
      </c>
      <c r="K30" s="7">
        <v>9</v>
      </c>
      <c r="L30" s="7">
        <v>3.8332999999999999</v>
      </c>
      <c r="M30" s="7">
        <v>8</v>
      </c>
      <c r="N30" s="7">
        <v>9.8332999999999995</v>
      </c>
      <c r="O30" s="7">
        <v>8.8332999999999995</v>
      </c>
      <c r="P30" s="20">
        <f t="shared" si="1"/>
        <v>63.166600000000003</v>
      </c>
      <c r="Q30" s="21"/>
      <c r="R30" s="6"/>
      <c r="S30" s="16" t="s">
        <v>37</v>
      </c>
      <c r="T30" s="22"/>
      <c r="U30" s="16" t="s">
        <v>37</v>
      </c>
      <c r="V30" s="22"/>
      <c r="W30" s="16" t="s">
        <v>118</v>
      </c>
      <c r="X30" s="6"/>
      <c r="Y30" s="16" t="s">
        <v>128</v>
      </c>
      <c r="Z30" s="23"/>
      <c r="AA30" s="12"/>
      <c r="AB30" s="13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DA30" s="14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</row>
    <row r="31" spans="1:172" s="11" customFormat="1" ht="13.8" x14ac:dyDescent="0.3">
      <c r="A31" s="16" t="s">
        <v>61</v>
      </c>
      <c r="B31" s="16" t="s">
        <v>76</v>
      </c>
      <c r="C31" s="16" t="s">
        <v>90</v>
      </c>
      <c r="D31" s="17">
        <v>22580880</v>
      </c>
      <c r="E31" s="29">
        <v>10000000</v>
      </c>
      <c r="F31" s="10">
        <v>23</v>
      </c>
      <c r="G31" s="10">
        <v>34</v>
      </c>
      <c r="H31" s="10">
        <f t="shared" si="0"/>
        <v>57</v>
      </c>
      <c r="I31" s="7">
        <v>13.166700000000001</v>
      </c>
      <c r="J31" s="7">
        <v>8.8332999999999995</v>
      </c>
      <c r="K31" s="7">
        <v>8</v>
      </c>
      <c r="L31" s="7">
        <v>4.5</v>
      </c>
      <c r="M31" s="7">
        <v>8.1667000000000005</v>
      </c>
      <c r="N31" s="7">
        <v>10.166700000000001</v>
      </c>
      <c r="O31" s="7">
        <v>9.3332999999999995</v>
      </c>
      <c r="P31" s="20">
        <f t="shared" si="1"/>
        <v>62.166699999999999</v>
      </c>
      <c r="Q31" s="21"/>
      <c r="R31" s="6"/>
      <c r="S31" s="16" t="s">
        <v>36</v>
      </c>
      <c r="T31" s="22"/>
      <c r="U31" s="16" t="s">
        <v>37</v>
      </c>
      <c r="V31" s="22"/>
      <c r="W31" s="16" t="s">
        <v>115</v>
      </c>
      <c r="X31" s="6"/>
      <c r="Y31" s="16" t="s">
        <v>125</v>
      </c>
      <c r="Z31" s="23"/>
      <c r="AA31" s="12"/>
      <c r="AB31" s="13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DA31" s="14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</row>
    <row r="32" spans="1:172" s="11" customFormat="1" ht="12.75" customHeight="1" x14ac:dyDescent="0.3">
      <c r="A32" s="16" t="s">
        <v>63</v>
      </c>
      <c r="B32" s="16" t="s">
        <v>78</v>
      </c>
      <c r="C32" s="16" t="s">
        <v>92</v>
      </c>
      <c r="D32" s="17">
        <v>3071000</v>
      </c>
      <c r="E32" s="28">
        <v>1500000</v>
      </c>
      <c r="F32" s="19">
        <v>22.5</v>
      </c>
      <c r="G32" s="10">
        <v>17</v>
      </c>
      <c r="H32" s="19">
        <v>39.5</v>
      </c>
      <c r="I32" s="7">
        <v>12.666700000000001</v>
      </c>
      <c r="J32" s="7">
        <v>8.3332999999999995</v>
      </c>
      <c r="K32" s="7">
        <v>8.3332999999999995</v>
      </c>
      <c r="L32" s="7">
        <v>3.3332999999999999</v>
      </c>
      <c r="M32" s="7">
        <v>7.6666999999999996</v>
      </c>
      <c r="N32" s="7">
        <v>8</v>
      </c>
      <c r="O32" s="7">
        <v>4.3333000000000004</v>
      </c>
      <c r="P32" s="20">
        <f t="shared" si="1"/>
        <v>52.666600000000003</v>
      </c>
      <c r="Q32" s="21"/>
      <c r="R32" s="6"/>
      <c r="S32" s="16" t="s">
        <v>37</v>
      </c>
      <c r="T32" s="22"/>
      <c r="U32" s="16" t="s">
        <v>37</v>
      </c>
      <c r="V32" s="6"/>
      <c r="W32" s="16" t="s">
        <v>111</v>
      </c>
      <c r="X32" s="6"/>
      <c r="Y32" s="16" t="s">
        <v>132</v>
      </c>
      <c r="Z32" s="23"/>
      <c r="AA32" s="12"/>
      <c r="AB32" s="13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DA32" s="14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</row>
    <row r="33" spans="1:172" s="11" customFormat="1" ht="12.75" customHeight="1" x14ac:dyDescent="0.3">
      <c r="A33" s="16" t="s">
        <v>66</v>
      </c>
      <c r="B33" s="16" t="s">
        <v>81</v>
      </c>
      <c r="C33" s="16" t="s">
        <v>95</v>
      </c>
      <c r="D33" s="17">
        <v>52268250</v>
      </c>
      <c r="E33" s="28">
        <v>13000000</v>
      </c>
      <c r="F33" s="10">
        <v>55</v>
      </c>
      <c r="G33" s="10"/>
      <c r="H33" s="10">
        <f>SUM(F33:G33)</f>
        <v>55</v>
      </c>
      <c r="I33" s="7">
        <v>9.8332999999999995</v>
      </c>
      <c r="J33" s="7">
        <v>9.5</v>
      </c>
      <c r="K33" s="7">
        <v>7</v>
      </c>
      <c r="L33" s="7">
        <v>3</v>
      </c>
      <c r="M33" s="7">
        <v>6.8333000000000004</v>
      </c>
      <c r="N33" s="7">
        <v>7</v>
      </c>
      <c r="O33" s="7">
        <v>7.8333000000000004</v>
      </c>
      <c r="P33" s="20">
        <f t="shared" si="1"/>
        <v>50.999900000000004</v>
      </c>
      <c r="Q33" s="21"/>
      <c r="R33" s="6"/>
      <c r="S33" s="16" t="s">
        <v>37</v>
      </c>
      <c r="T33" s="22"/>
      <c r="U33" s="16" t="s">
        <v>37</v>
      </c>
      <c r="V33" s="22"/>
      <c r="W33" s="16" t="s">
        <v>117</v>
      </c>
      <c r="X33" s="6"/>
      <c r="Y33" s="16" t="s">
        <v>40</v>
      </c>
      <c r="Z33" s="23"/>
      <c r="AA33" s="12"/>
      <c r="AB33" s="13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DA33" s="14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</row>
    <row r="34" spans="1:172" x14ac:dyDescent="0.3">
      <c r="D34" s="5">
        <f>SUM(D18:D33)</f>
        <v>216208997.69999999</v>
      </c>
      <c r="E34" s="5">
        <f>SUM(E18:E33)</f>
        <v>72935567</v>
      </c>
      <c r="Q34" s="5">
        <f>SUM(Q18:Q33)</f>
        <v>40000000</v>
      </c>
    </row>
    <row r="35" spans="1:172" x14ac:dyDescent="0.3">
      <c r="E35" s="5"/>
      <c r="F35" s="5"/>
      <c r="P35" s="1" t="s">
        <v>28</v>
      </c>
      <c r="Q35" s="5">
        <f>40000000-Q34</f>
        <v>0</v>
      </c>
    </row>
    <row r="36" spans="1:172" x14ac:dyDescent="0.3">
      <c r="E36" s="5"/>
    </row>
  </sheetData>
  <dataValidations count="2">
    <dataValidation type="whole" showInputMessage="1" showErrorMessage="1" errorTitle="ZNOVU A LÉPE" error="To je móóóóóóc!!!!" sqref="J19:O33">
      <formula1>0</formula1>
      <formula2>15</formula2>
    </dataValidation>
    <dataValidation type="whole" allowBlank="1" showInputMessage="1" showErrorMessage="1" errorTitle="ZNOVU A LÉPE" error="To je móóóóóóc!!!!" sqref="I19:I33">
      <formula1>0</formula1>
      <formula2>30</formula2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5"/>
  <sheetViews>
    <sheetView zoomScale="80" zoomScaleNormal="80" workbookViewId="0"/>
  </sheetViews>
  <sheetFormatPr defaultColWidth="9.109375" defaultRowHeight="12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42.5546875" style="1" customWidth="1"/>
    <col min="19" max="19" width="10.33203125" style="1" customWidth="1"/>
    <col min="20" max="23" width="9.33203125" style="1" customWidth="1"/>
    <col min="24" max="24" width="10.33203125" style="1" customWidth="1"/>
    <col min="25" max="25" width="17.6640625" style="1" customWidth="1"/>
    <col min="26" max="28" width="15" style="1" customWidth="1"/>
    <col min="29" max="105" width="0" style="1" hidden="1" customWidth="1"/>
    <col min="106" max="16384" width="9.109375" style="1"/>
  </cols>
  <sheetData>
    <row r="1" spans="1:16" ht="38.25" customHeight="1" x14ac:dyDescent="0.3">
      <c r="A1" s="4" t="s">
        <v>42</v>
      </c>
    </row>
    <row r="2" spans="1:16" ht="12.6" x14ac:dyDescent="0.3">
      <c r="A2" s="2" t="s">
        <v>43</v>
      </c>
      <c r="D2" s="2" t="s">
        <v>0</v>
      </c>
    </row>
    <row r="3" spans="1:16" ht="12.6" x14ac:dyDescent="0.3">
      <c r="A3" s="2" t="s">
        <v>27</v>
      </c>
      <c r="D3" s="1" t="s">
        <v>47</v>
      </c>
    </row>
    <row r="4" spans="1:16" ht="12.6" x14ac:dyDescent="0.3">
      <c r="A4" s="2" t="s">
        <v>44</v>
      </c>
      <c r="D4" s="1" t="s">
        <v>48</v>
      </c>
    </row>
    <row r="5" spans="1:16" ht="12.6" x14ac:dyDescent="0.3">
      <c r="A5" s="2" t="s">
        <v>45</v>
      </c>
      <c r="D5" s="1" t="s">
        <v>49</v>
      </c>
    </row>
    <row r="6" spans="1:16" ht="12.6" x14ac:dyDescent="0.3">
      <c r="A6" s="2" t="s">
        <v>46</v>
      </c>
      <c r="D6" s="1" t="s">
        <v>50</v>
      </c>
    </row>
    <row r="7" spans="1:16" ht="12.6" x14ac:dyDescent="0.3">
      <c r="A7" s="2" t="s">
        <v>33</v>
      </c>
      <c r="D7" s="1" t="s">
        <v>51</v>
      </c>
    </row>
    <row r="8" spans="1:16" ht="12.6" x14ac:dyDescent="0.3">
      <c r="A8" s="1" t="s">
        <v>35</v>
      </c>
      <c r="D8" s="1" t="s">
        <v>52</v>
      </c>
    </row>
    <row r="9" spans="1:16" x14ac:dyDescent="0.3">
      <c r="D9" s="1" t="s">
        <v>53</v>
      </c>
    </row>
    <row r="10" spans="1:16" x14ac:dyDescent="0.3">
      <c r="D10" s="1" t="s">
        <v>54</v>
      </c>
    </row>
    <row r="12" spans="1:16" ht="12.6" x14ac:dyDescent="0.3">
      <c r="A12" s="2"/>
      <c r="D12" s="1" t="s">
        <v>55</v>
      </c>
    </row>
    <row r="13" spans="1:16" ht="12.6" x14ac:dyDescent="0.3">
      <c r="A13" s="2"/>
    </row>
    <row r="14" spans="1:16" ht="12.6" x14ac:dyDescent="0.3">
      <c r="A14" s="2" t="s">
        <v>133</v>
      </c>
    </row>
    <row r="15" spans="1:16" ht="12.6" x14ac:dyDescent="0.3">
      <c r="A15" s="2"/>
    </row>
    <row r="16" spans="1:16" ht="45.75" customHeight="1" x14ac:dyDescent="0.3">
      <c r="A16" s="3" t="s">
        <v>1</v>
      </c>
      <c r="B16" s="3" t="s">
        <v>2</v>
      </c>
      <c r="C16" s="3" t="s">
        <v>26</v>
      </c>
      <c r="D16" s="3" t="s">
        <v>19</v>
      </c>
      <c r="E16" s="9" t="s">
        <v>3</v>
      </c>
      <c r="F16" s="3" t="s">
        <v>4</v>
      </c>
      <c r="G16" s="3" t="s">
        <v>5</v>
      </c>
      <c r="H16" s="3" t="s">
        <v>6</v>
      </c>
      <c r="I16" s="3" t="s">
        <v>22</v>
      </c>
      <c r="J16" s="3" t="s">
        <v>20</v>
      </c>
      <c r="K16" s="3" t="s">
        <v>23</v>
      </c>
      <c r="L16" s="3" t="s">
        <v>7</v>
      </c>
      <c r="M16" s="3" t="s">
        <v>8</v>
      </c>
      <c r="N16" s="3" t="s">
        <v>34</v>
      </c>
      <c r="O16" s="3" t="s">
        <v>9</v>
      </c>
      <c r="P16" s="3" t="s">
        <v>10</v>
      </c>
    </row>
    <row r="17" spans="1:161" ht="16.5" customHeight="1" x14ac:dyDescent="0.3">
      <c r="A17" s="11"/>
      <c r="B17" s="11"/>
      <c r="C17" s="3"/>
      <c r="D17" s="3"/>
      <c r="E17" s="9"/>
      <c r="F17" s="3"/>
      <c r="G17" s="3"/>
      <c r="H17" s="11"/>
      <c r="I17" s="3" t="s">
        <v>29</v>
      </c>
      <c r="J17" s="3" t="s">
        <v>30</v>
      </c>
      <c r="K17" s="3" t="s">
        <v>30</v>
      </c>
      <c r="L17" s="3" t="s">
        <v>31</v>
      </c>
      <c r="M17" s="3" t="s">
        <v>32</v>
      </c>
      <c r="N17" s="3" t="s">
        <v>30</v>
      </c>
      <c r="O17" s="3" t="s">
        <v>32</v>
      </c>
      <c r="P17" s="3"/>
    </row>
    <row r="18" spans="1:161" s="11" customFormat="1" ht="12.75" customHeight="1" x14ac:dyDescent="0.3">
      <c r="A18" s="16" t="s">
        <v>56</v>
      </c>
      <c r="B18" s="16" t="s">
        <v>72</v>
      </c>
      <c r="C18" s="16" t="s">
        <v>85</v>
      </c>
      <c r="D18" s="17">
        <v>32000000</v>
      </c>
      <c r="E18" s="17">
        <v>8000000</v>
      </c>
      <c r="F18" s="10">
        <v>52</v>
      </c>
      <c r="G18" s="10">
        <v>39</v>
      </c>
      <c r="H18" s="10">
        <f t="shared" ref="H18:H33" si="0">SUM(F18:G18)</f>
        <v>91</v>
      </c>
      <c r="I18" s="7">
        <v>27</v>
      </c>
      <c r="J18" s="7">
        <v>13</v>
      </c>
      <c r="K18" s="7">
        <v>12</v>
      </c>
      <c r="L18" s="7">
        <v>5</v>
      </c>
      <c r="M18" s="7">
        <v>9</v>
      </c>
      <c r="N18" s="7">
        <v>13</v>
      </c>
      <c r="O18" s="7">
        <v>9</v>
      </c>
      <c r="P18" s="20">
        <f>SUM(I18:O18)</f>
        <v>88</v>
      </c>
      <c r="Q18" s="1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CP18" s="14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</row>
    <row r="19" spans="1:161" s="11" customFormat="1" ht="12.75" customHeight="1" x14ac:dyDescent="0.3">
      <c r="A19" s="16" t="s">
        <v>57</v>
      </c>
      <c r="B19" s="16" t="s">
        <v>73</v>
      </c>
      <c r="C19" s="16" t="s">
        <v>86</v>
      </c>
      <c r="D19" s="17">
        <v>400000</v>
      </c>
      <c r="E19" s="17">
        <v>200000</v>
      </c>
      <c r="F19" s="10">
        <v>49</v>
      </c>
      <c r="G19" s="10">
        <v>32</v>
      </c>
      <c r="H19" s="10">
        <f t="shared" si="0"/>
        <v>81</v>
      </c>
      <c r="I19" s="7">
        <v>23</v>
      </c>
      <c r="J19" s="7">
        <v>10</v>
      </c>
      <c r="K19" s="7">
        <v>8</v>
      </c>
      <c r="L19" s="7">
        <v>4</v>
      </c>
      <c r="M19" s="7">
        <v>10</v>
      </c>
      <c r="N19" s="7">
        <v>13</v>
      </c>
      <c r="O19" s="7">
        <v>4</v>
      </c>
      <c r="P19" s="20">
        <f t="shared" ref="P19:P33" si="1">SUM(I19:O19)</f>
        <v>72</v>
      </c>
      <c r="Q19" s="1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CP19" s="14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</row>
    <row r="20" spans="1:161" s="11" customFormat="1" ht="12.75" customHeight="1" x14ac:dyDescent="0.3">
      <c r="A20" s="16" t="s">
        <v>58</v>
      </c>
      <c r="B20" s="16" t="s">
        <v>74</v>
      </c>
      <c r="C20" s="16" t="s">
        <v>87</v>
      </c>
      <c r="D20" s="17">
        <v>1000000</v>
      </c>
      <c r="E20" s="17">
        <v>750000</v>
      </c>
      <c r="F20" s="10"/>
      <c r="G20" s="10">
        <v>31</v>
      </c>
      <c r="H20" s="10">
        <f t="shared" si="0"/>
        <v>31</v>
      </c>
      <c r="I20" s="7">
        <v>20</v>
      </c>
      <c r="J20" s="7">
        <v>11</v>
      </c>
      <c r="K20" s="7">
        <v>9</v>
      </c>
      <c r="L20" s="7">
        <v>3</v>
      </c>
      <c r="M20" s="7">
        <v>9</v>
      </c>
      <c r="N20" s="7">
        <v>9</v>
      </c>
      <c r="O20" s="7">
        <v>9</v>
      </c>
      <c r="P20" s="20">
        <f t="shared" si="1"/>
        <v>70</v>
      </c>
      <c r="Q20" s="13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CP20" s="14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</row>
    <row r="21" spans="1:161" s="11" customFormat="1" ht="12.75" customHeight="1" x14ac:dyDescent="0.3">
      <c r="A21" s="16" t="s">
        <v>59</v>
      </c>
      <c r="B21" s="16" t="s">
        <v>75</v>
      </c>
      <c r="C21" s="16" t="s">
        <v>88</v>
      </c>
      <c r="D21" s="17">
        <v>1870000</v>
      </c>
      <c r="E21" s="17">
        <v>750000</v>
      </c>
      <c r="F21" s="10">
        <v>55</v>
      </c>
      <c r="G21" s="10">
        <v>34</v>
      </c>
      <c r="H21" s="10">
        <f t="shared" si="0"/>
        <v>89</v>
      </c>
      <c r="I21" s="7">
        <v>27</v>
      </c>
      <c r="J21" s="7">
        <v>10</v>
      </c>
      <c r="K21" s="7">
        <v>12</v>
      </c>
      <c r="L21" s="7">
        <v>4</v>
      </c>
      <c r="M21" s="7">
        <v>9</v>
      </c>
      <c r="N21" s="7">
        <v>12</v>
      </c>
      <c r="O21" s="7">
        <v>7</v>
      </c>
      <c r="P21" s="20">
        <f t="shared" si="1"/>
        <v>81</v>
      </c>
      <c r="Q21" s="1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CP21" s="14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</row>
    <row r="22" spans="1:161" s="11" customFormat="1" ht="12.75" customHeight="1" x14ac:dyDescent="0.3">
      <c r="A22" s="16" t="s">
        <v>60</v>
      </c>
      <c r="B22" s="16" t="s">
        <v>75</v>
      </c>
      <c r="C22" s="16" t="s">
        <v>89</v>
      </c>
      <c r="D22" s="17">
        <v>1455000</v>
      </c>
      <c r="E22" s="17">
        <v>570000</v>
      </c>
      <c r="F22" s="10">
        <v>45</v>
      </c>
      <c r="G22" s="10">
        <v>33</v>
      </c>
      <c r="H22" s="10">
        <f t="shared" si="0"/>
        <v>78</v>
      </c>
      <c r="I22" s="7">
        <v>26</v>
      </c>
      <c r="J22" s="7">
        <v>10</v>
      </c>
      <c r="K22" s="7">
        <v>10</v>
      </c>
      <c r="L22" s="7">
        <v>3</v>
      </c>
      <c r="M22" s="7">
        <v>8</v>
      </c>
      <c r="N22" s="7">
        <v>12</v>
      </c>
      <c r="O22" s="7">
        <v>7</v>
      </c>
      <c r="P22" s="20">
        <f t="shared" si="1"/>
        <v>76</v>
      </c>
      <c r="Q22" s="1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CP22" s="14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</row>
    <row r="23" spans="1:161" s="11" customFormat="1" ht="13.8" x14ac:dyDescent="0.3">
      <c r="A23" s="16" t="s">
        <v>61</v>
      </c>
      <c r="B23" s="16" t="s">
        <v>76</v>
      </c>
      <c r="C23" s="16" t="s">
        <v>90</v>
      </c>
      <c r="D23" s="17">
        <v>22580880</v>
      </c>
      <c r="E23" s="17">
        <v>10000000</v>
      </c>
      <c r="F23" s="10">
        <v>23</v>
      </c>
      <c r="G23" s="10">
        <v>34</v>
      </c>
      <c r="H23" s="10">
        <f t="shared" si="0"/>
        <v>57</v>
      </c>
      <c r="I23" s="7">
        <v>13</v>
      </c>
      <c r="J23" s="7">
        <v>8</v>
      </c>
      <c r="K23" s="7">
        <v>5</v>
      </c>
      <c r="L23" s="7">
        <v>5</v>
      </c>
      <c r="M23" s="7">
        <v>9</v>
      </c>
      <c r="N23" s="7">
        <v>11</v>
      </c>
      <c r="O23" s="7">
        <v>9</v>
      </c>
      <c r="P23" s="20">
        <f t="shared" si="1"/>
        <v>60</v>
      </c>
      <c r="Q23" s="1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CP23" s="14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</row>
    <row r="24" spans="1:161" s="11" customFormat="1" ht="12.75" customHeight="1" x14ac:dyDescent="0.3">
      <c r="A24" s="16" t="s">
        <v>62</v>
      </c>
      <c r="B24" s="16" t="s">
        <v>77</v>
      </c>
      <c r="C24" s="16" t="s">
        <v>91</v>
      </c>
      <c r="D24" s="17">
        <v>59780000</v>
      </c>
      <c r="E24" s="24">
        <v>21000000</v>
      </c>
      <c r="F24" s="10"/>
      <c r="G24" s="10">
        <v>38</v>
      </c>
      <c r="H24" s="10">
        <f t="shared" si="0"/>
        <v>38</v>
      </c>
      <c r="I24" s="7">
        <v>30</v>
      </c>
      <c r="J24" s="7">
        <v>15</v>
      </c>
      <c r="K24" s="7">
        <v>15</v>
      </c>
      <c r="L24" s="7">
        <v>5</v>
      </c>
      <c r="M24" s="7">
        <v>8</v>
      </c>
      <c r="N24" s="7">
        <v>13</v>
      </c>
      <c r="O24" s="7">
        <v>10</v>
      </c>
      <c r="P24" s="20">
        <f t="shared" si="1"/>
        <v>96</v>
      </c>
      <c r="Q24" s="13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CP24" s="14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</row>
    <row r="25" spans="1:161" s="11" customFormat="1" ht="12.75" customHeight="1" x14ac:dyDescent="0.3">
      <c r="A25" s="16" t="s">
        <v>63</v>
      </c>
      <c r="B25" s="16" t="s">
        <v>78</v>
      </c>
      <c r="C25" s="16" t="s">
        <v>92</v>
      </c>
      <c r="D25" s="17">
        <v>3071000</v>
      </c>
      <c r="E25" s="18" t="s">
        <v>101</v>
      </c>
      <c r="F25" s="19">
        <v>22.5</v>
      </c>
      <c r="G25" s="10">
        <v>17</v>
      </c>
      <c r="H25" s="19">
        <v>39.5</v>
      </c>
      <c r="I25" s="7">
        <v>18</v>
      </c>
      <c r="J25" s="7">
        <v>8</v>
      </c>
      <c r="K25" s="7">
        <v>10</v>
      </c>
      <c r="L25" s="7">
        <v>3</v>
      </c>
      <c r="M25" s="7">
        <v>7</v>
      </c>
      <c r="N25" s="7">
        <v>8</v>
      </c>
      <c r="O25" s="7">
        <v>4</v>
      </c>
      <c r="P25" s="20">
        <f t="shared" si="1"/>
        <v>58</v>
      </c>
      <c r="Q25" s="13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CP25" s="14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</row>
    <row r="26" spans="1:161" s="11" customFormat="1" ht="13.5" customHeight="1" x14ac:dyDescent="0.3">
      <c r="A26" s="16" t="s">
        <v>64</v>
      </c>
      <c r="B26" s="16" t="s">
        <v>79</v>
      </c>
      <c r="C26" s="16" t="s">
        <v>93</v>
      </c>
      <c r="D26" s="17">
        <v>3122943</v>
      </c>
      <c r="E26" s="18" t="s">
        <v>102</v>
      </c>
      <c r="F26" s="10">
        <v>56</v>
      </c>
      <c r="G26" s="10">
        <v>33</v>
      </c>
      <c r="H26" s="10">
        <f t="shared" si="0"/>
        <v>89</v>
      </c>
      <c r="I26" s="7">
        <v>26</v>
      </c>
      <c r="J26" s="7">
        <v>13</v>
      </c>
      <c r="K26" s="7">
        <v>12</v>
      </c>
      <c r="L26" s="7">
        <v>4</v>
      </c>
      <c r="M26" s="7">
        <v>8</v>
      </c>
      <c r="N26" s="7">
        <v>12</v>
      </c>
      <c r="O26" s="7">
        <v>9</v>
      </c>
      <c r="P26" s="20">
        <f t="shared" si="1"/>
        <v>84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CP26" s="14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</row>
    <row r="27" spans="1:161" s="11" customFormat="1" ht="12.75" customHeight="1" x14ac:dyDescent="0.3">
      <c r="A27" s="16" t="s">
        <v>65</v>
      </c>
      <c r="B27" s="16" t="s">
        <v>80</v>
      </c>
      <c r="C27" s="16" t="s">
        <v>94</v>
      </c>
      <c r="D27" s="17">
        <v>25469610</v>
      </c>
      <c r="E27" s="18" t="s">
        <v>103</v>
      </c>
      <c r="F27" s="10"/>
      <c r="G27" s="10">
        <v>33</v>
      </c>
      <c r="H27" s="10">
        <f t="shared" si="0"/>
        <v>33</v>
      </c>
      <c r="I27" s="7">
        <v>24</v>
      </c>
      <c r="J27" s="7">
        <v>12</v>
      </c>
      <c r="K27" s="7">
        <v>14</v>
      </c>
      <c r="L27" s="7">
        <v>4</v>
      </c>
      <c r="M27" s="7">
        <v>7</v>
      </c>
      <c r="N27" s="7">
        <v>12</v>
      </c>
      <c r="O27" s="7">
        <v>7</v>
      </c>
      <c r="P27" s="20">
        <f t="shared" si="1"/>
        <v>80</v>
      </c>
      <c r="Q27" s="13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CP27" s="14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</row>
    <row r="28" spans="1:161" s="11" customFormat="1" ht="12.75" customHeight="1" x14ac:dyDescent="0.3">
      <c r="A28" s="16" t="s">
        <v>66</v>
      </c>
      <c r="B28" s="16" t="s">
        <v>81</v>
      </c>
      <c r="C28" s="16" t="s">
        <v>95</v>
      </c>
      <c r="D28" s="17">
        <v>52268250</v>
      </c>
      <c r="E28" s="18" t="s">
        <v>104</v>
      </c>
      <c r="F28" s="10">
        <v>55</v>
      </c>
      <c r="G28" s="10"/>
      <c r="H28" s="10">
        <f t="shared" si="0"/>
        <v>55</v>
      </c>
      <c r="I28" s="7">
        <v>12</v>
      </c>
      <c r="J28" s="7">
        <v>7</v>
      </c>
      <c r="K28" s="7">
        <v>5</v>
      </c>
      <c r="L28" s="7">
        <v>3</v>
      </c>
      <c r="M28" s="7">
        <v>8</v>
      </c>
      <c r="N28" s="7">
        <v>6</v>
      </c>
      <c r="O28" s="7">
        <v>7</v>
      </c>
      <c r="P28" s="20">
        <f t="shared" si="1"/>
        <v>48</v>
      </c>
      <c r="Q28" s="1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CP28" s="14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</row>
    <row r="29" spans="1:161" s="11" customFormat="1" ht="12.75" customHeight="1" x14ac:dyDescent="0.3">
      <c r="A29" s="16" t="s">
        <v>67</v>
      </c>
      <c r="B29" s="16" t="s">
        <v>82</v>
      </c>
      <c r="C29" s="16" t="s">
        <v>96</v>
      </c>
      <c r="D29" s="17">
        <v>3534424</v>
      </c>
      <c r="E29" s="18" t="s">
        <v>105</v>
      </c>
      <c r="F29" s="10"/>
      <c r="G29" s="10">
        <v>28</v>
      </c>
      <c r="H29" s="10">
        <f t="shared" si="0"/>
        <v>28</v>
      </c>
      <c r="I29" s="7">
        <v>20</v>
      </c>
      <c r="J29" s="7">
        <v>8</v>
      </c>
      <c r="K29" s="7">
        <v>10</v>
      </c>
      <c r="L29" s="7">
        <v>4</v>
      </c>
      <c r="M29" s="7">
        <v>8</v>
      </c>
      <c r="N29" s="7">
        <v>11</v>
      </c>
      <c r="O29" s="7">
        <v>9</v>
      </c>
      <c r="P29" s="20">
        <f t="shared" si="1"/>
        <v>70</v>
      </c>
      <c r="Q29" s="1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CP29" s="14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</row>
    <row r="30" spans="1:161" s="11" customFormat="1" ht="12.75" customHeight="1" x14ac:dyDescent="0.3">
      <c r="A30" s="16" t="s">
        <v>68</v>
      </c>
      <c r="B30" s="16" t="s">
        <v>83</v>
      </c>
      <c r="C30" s="16" t="s">
        <v>97</v>
      </c>
      <c r="D30" s="17">
        <v>491134</v>
      </c>
      <c r="E30" s="18" t="s">
        <v>106</v>
      </c>
      <c r="F30" s="10">
        <v>56</v>
      </c>
      <c r="G30" s="10">
        <v>37</v>
      </c>
      <c r="H30" s="10">
        <f t="shared" si="0"/>
        <v>93</v>
      </c>
      <c r="I30" s="7">
        <v>19</v>
      </c>
      <c r="J30" s="7">
        <v>15</v>
      </c>
      <c r="K30" s="7">
        <v>8</v>
      </c>
      <c r="L30" s="7">
        <v>4</v>
      </c>
      <c r="M30" s="7">
        <v>8</v>
      </c>
      <c r="N30" s="7">
        <v>13</v>
      </c>
      <c r="O30" s="7">
        <v>7</v>
      </c>
      <c r="P30" s="20">
        <f t="shared" si="1"/>
        <v>74</v>
      </c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CP30" s="14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</row>
    <row r="31" spans="1:161" s="11" customFormat="1" ht="13.8" x14ac:dyDescent="0.3">
      <c r="A31" s="16" t="s">
        <v>69</v>
      </c>
      <c r="B31" s="16" t="s">
        <v>84</v>
      </c>
      <c r="C31" s="16" t="s">
        <v>98</v>
      </c>
      <c r="D31" s="17">
        <v>3596306.7</v>
      </c>
      <c r="E31" s="18" t="s">
        <v>107</v>
      </c>
      <c r="F31" s="10"/>
      <c r="G31" s="10">
        <v>32</v>
      </c>
      <c r="H31" s="10">
        <f t="shared" si="0"/>
        <v>32</v>
      </c>
      <c r="I31" s="7">
        <v>20</v>
      </c>
      <c r="J31" s="7">
        <v>11</v>
      </c>
      <c r="K31" s="7">
        <v>8</v>
      </c>
      <c r="L31" s="7">
        <v>5</v>
      </c>
      <c r="M31" s="7">
        <v>7</v>
      </c>
      <c r="N31" s="7">
        <v>10</v>
      </c>
      <c r="O31" s="7">
        <v>9</v>
      </c>
      <c r="P31" s="20">
        <f t="shared" si="1"/>
        <v>70</v>
      </c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CP31" s="14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</row>
    <row r="32" spans="1:161" s="11" customFormat="1" ht="12.75" customHeight="1" x14ac:dyDescent="0.3">
      <c r="A32" s="16" t="s">
        <v>70</v>
      </c>
      <c r="B32" s="16" t="s">
        <v>84</v>
      </c>
      <c r="C32" s="16" t="s">
        <v>99</v>
      </c>
      <c r="D32" s="17">
        <v>2248025</v>
      </c>
      <c r="E32" s="18" t="s">
        <v>108</v>
      </c>
      <c r="F32" s="10">
        <v>52</v>
      </c>
      <c r="G32" s="10">
        <v>34</v>
      </c>
      <c r="H32" s="10">
        <f t="shared" si="0"/>
        <v>86</v>
      </c>
      <c r="I32" s="7">
        <v>25</v>
      </c>
      <c r="J32" s="7">
        <v>11</v>
      </c>
      <c r="K32" s="7">
        <v>9</v>
      </c>
      <c r="L32" s="7">
        <v>4</v>
      </c>
      <c r="M32" s="7">
        <v>9</v>
      </c>
      <c r="N32" s="7">
        <v>13</v>
      </c>
      <c r="O32" s="7">
        <v>9</v>
      </c>
      <c r="P32" s="20">
        <f t="shared" si="1"/>
        <v>80</v>
      </c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CP32" s="14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</row>
    <row r="33" spans="1:161" s="11" customFormat="1" ht="12.75" customHeight="1" x14ac:dyDescent="0.3">
      <c r="A33" s="16" t="s">
        <v>71</v>
      </c>
      <c r="B33" s="16" t="s">
        <v>38</v>
      </c>
      <c r="C33" s="16" t="s">
        <v>100</v>
      </c>
      <c r="D33" s="17">
        <v>3321425</v>
      </c>
      <c r="E33" s="18" t="s">
        <v>109</v>
      </c>
      <c r="F33" s="10">
        <v>50</v>
      </c>
      <c r="G33" s="10">
        <v>35</v>
      </c>
      <c r="H33" s="10">
        <f t="shared" si="0"/>
        <v>85</v>
      </c>
      <c r="I33" s="7">
        <v>27</v>
      </c>
      <c r="J33" s="7">
        <v>13</v>
      </c>
      <c r="K33" s="7">
        <v>11</v>
      </c>
      <c r="L33" s="7">
        <v>4</v>
      </c>
      <c r="M33" s="7">
        <v>8</v>
      </c>
      <c r="N33" s="7">
        <v>12</v>
      </c>
      <c r="O33" s="7">
        <v>8</v>
      </c>
      <c r="P33" s="20">
        <f t="shared" si="1"/>
        <v>83</v>
      </c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CP33" s="14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</row>
    <row r="34" spans="1:161" x14ac:dyDescent="0.3">
      <c r="D34" s="5">
        <f>SUM(D18:D33)</f>
        <v>216208997.69999999</v>
      </c>
      <c r="E34" s="5">
        <f>SUM(E18:E33)</f>
        <v>41270000</v>
      </c>
    </row>
    <row r="35" spans="1:161" x14ac:dyDescent="0.3">
      <c r="E35" s="5"/>
      <c r="F35" s="5"/>
    </row>
  </sheetData>
  <dataValidations count="2">
    <dataValidation type="whole" allowBlank="1" showInputMessage="1" showErrorMessage="1" errorTitle="ZNOVU A LÉPE" error="To je móóóóóóc!!!!" sqref="I19:I33">
      <formula1>0</formula1>
      <formula2>30</formula2>
    </dataValidation>
    <dataValidation type="whole" showInputMessage="1" showErrorMessage="1" errorTitle="ZNOVU A LÉPE" error="To je móóóóóóc!!!!" sqref="J19:O33">
      <formula1>0</formula1>
      <formula2>15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5"/>
  <sheetViews>
    <sheetView zoomScale="80" zoomScaleNormal="80" workbookViewId="0"/>
  </sheetViews>
  <sheetFormatPr defaultColWidth="9.109375" defaultRowHeight="12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42.5546875" style="1" customWidth="1"/>
    <col min="19" max="19" width="10.33203125" style="1" customWidth="1"/>
    <col min="20" max="23" width="9.33203125" style="1" customWidth="1"/>
    <col min="24" max="24" width="10.33203125" style="1" customWidth="1"/>
    <col min="25" max="25" width="17.6640625" style="1" customWidth="1"/>
    <col min="26" max="28" width="15" style="1" customWidth="1"/>
    <col min="29" max="105" width="0" style="1" hidden="1" customWidth="1"/>
    <col min="106" max="16384" width="9.109375" style="1"/>
  </cols>
  <sheetData>
    <row r="1" spans="1:16" ht="38.25" customHeight="1" x14ac:dyDescent="0.3">
      <c r="A1" s="4" t="s">
        <v>42</v>
      </c>
    </row>
    <row r="2" spans="1:16" ht="12.6" x14ac:dyDescent="0.3">
      <c r="A2" s="2" t="s">
        <v>43</v>
      </c>
      <c r="D2" s="2" t="s">
        <v>0</v>
      </c>
    </row>
    <row r="3" spans="1:16" ht="12.6" x14ac:dyDescent="0.3">
      <c r="A3" s="2" t="s">
        <v>27</v>
      </c>
      <c r="D3" s="1" t="s">
        <v>47</v>
      </c>
    </row>
    <row r="4" spans="1:16" ht="12.6" x14ac:dyDescent="0.3">
      <c r="A4" s="2" t="s">
        <v>44</v>
      </c>
      <c r="D4" s="1" t="s">
        <v>48</v>
      </c>
    </row>
    <row r="5" spans="1:16" ht="12.6" x14ac:dyDescent="0.3">
      <c r="A5" s="2" t="s">
        <v>45</v>
      </c>
      <c r="D5" s="1" t="s">
        <v>49</v>
      </c>
    </row>
    <row r="6" spans="1:16" ht="12.6" x14ac:dyDescent="0.3">
      <c r="A6" s="2" t="s">
        <v>46</v>
      </c>
      <c r="D6" s="1" t="s">
        <v>50</v>
      </c>
    </row>
    <row r="7" spans="1:16" ht="12.6" x14ac:dyDescent="0.3">
      <c r="A7" s="2" t="s">
        <v>33</v>
      </c>
      <c r="D7" s="1" t="s">
        <v>51</v>
      </c>
    </row>
    <row r="8" spans="1:16" ht="12.6" x14ac:dyDescent="0.3">
      <c r="A8" s="1" t="s">
        <v>35</v>
      </c>
      <c r="D8" s="1" t="s">
        <v>52</v>
      </c>
    </row>
    <row r="9" spans="1:16" x14ac:dyDescent="0.3">
      <c r="D9" s="1" t="s">
        <v>53</v>
      </c>
    </row>
    <row r="10" spans="1:16" x14ac:dyDescent="0.3">
      <c r="D10" s="1" t="s">
        <v>54</v>
      </c>
    </row>
    <row r="12" spans="1:16" ht="12.6" x14ac:dyDescent="0.3">
      <c r="A12" s="2"/>
      <c r="D12" s="1" t="s">
        <v>55</v>
      </c>
    </row>
    <row r="13" spans="1:16" ht="12.6" x14ac:dyDescent="0.3">
      <c r="A13" s="2"/>
    </row>
    <row r="14" spans="1:16" ht="12.6" x14ac:dyDescent="0.3">
      <c r="A14" s="2" t="s">
        <v>133</v>
      </c>
    </row>
    <row r="15" spans="1:16" ht="12.6" x14ac:dyDescent="0.3">
      <c r="A15" s="2"/>
    </row>
    <row r="16" spans="1:16" ht="45.75" customHeight="1" x14ac:dyDescent="0.3">
      <c r="A16" s="3" t="s">
        <v>1</v>
      </c>
      <c r="B16" s="3" t="s">
        <v>2</v>
      </c>
      <c r="C16" s="3" t="s">
        <v>26</v>
      </c>
      <c r="D16" s="3" t="s">
        <v>19</v>
      </c>
      <c r="E16" s="9" t="s">
        <v>3</v>
      </c>
      <c r="F16" s="3" t="s">
        <v>4</v>
      </c>
      <c r="G16" s="3" t="s">
        <v>5</v>
      </c>
      <c r="H16" s="3" t="s">
        <v>6</v>
      </c>
      <c r="I16" s="3" t="s">
        <v>22</v>
      </c>
      <c r="J16" s="3" t="s">
        <v>20</v>
      </c>
      <c r="K16" s="3" t="s">
        <v>23</v>
      </c>
      <c r="L16" s="3" t="s">
        <v>7</v>
      </c>
      <c r="M16" s="3" t="s">
        <v>8</v>
      </c>
      <c r="N16" s="3" t="s">
        <v>34</v>
      </c>
      <c r="O16" s="3" t="s">
        <v>9</v>
      </c>
      <c r="P16" s="3" t="s">
        <v>10</v>
      </c>
    </row>
    <row r="17" spans="1:161" ht="16.5" customHeight="1" x14ac:dyDescent="0.3">
      <c r="A17" s="11"/>
      <c r="B17" s="11"/>
      <c r="C17" s="3"/>
      <c r="D17" s="3"/>
      <c r="E17" s="9"/>
      <c r="F17" s="3"/>
      <c r="G17" s="3"/>
      <c r="H17" s="11"/>
      <c r="I17" s="3" t="s">
        <v>29</v>
      </c>
      <c r="J17" s="3" t="s">
        <v>30</v>
      </c>
      <c r="K17" s="3" t="s">
        <v>30</v>
      </c>
      <c r="L17" s="3" t="s">
        <v>31</v>
      </c>
      <c r="M17" s="3" t="s">
        <v>32</v>
      </c>
      <c r="N17" s="3" t="s">
        <v>30</v>
      </c>
      <c r="O17" s="3" t="s">
        <v>32</v>
      </c>
      <c r="P17" s="3"/>
    </row>
    <row r="18" spans="1:161" s="11" customFormat="1" ht="12.75" customHeight="1" x14ac:dyDescent="0.3">
      <c r="A18" s="16" t="s">
        <v>56</v>
      </c>
      <c r="B18" s="16" t="s">
        <v>72</v>
      </c>
      <c r="C18" s="16" t="s">
        <v>85</v>
      </c>
      <c r="D18" s="17">
        <v>32000000</v>
      </c>
      <c r="E18" s="17">
        <v>8000000</v>
      </c>
      <c r="F18" s="10">
        <v>52</v>
      </c>
      <c r="G18" s="10">
        <v>39</v>
      </c>
      <c r="H18" s="10">
        <f t="shared" ref="H18:H33" si="0">SUM(F18:G18)</f>
        <v>91</v>
      </c>
      <c r="I18" s="7">
        <v>22</v>
      </c>
      <c r="J18" s="7">
        <v>13</v>
      </c>
      <c r="K18" s="7">
        <v>11</v>
      </c>
      <c r="L18" s="7">
        <v>5</v>
      </c>
      <c r="M18" s="7">
        <v>9</v>
      </c>
      <c r="N18" s="7">
        <v>14</v>
      </c>
      <c r="O18" s="7">
        <v>10</v>
      </c>
      <c r="P18" s="20">
        <f>SUM(I18:O18)</f>
        <v>84</v>
      </c>
      <c r="Q18" s="1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CP18" s="14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</row>
    <row r="19" spans="1:161" s="11" customFormat="1" ht="12.75" customHeight="1" x14ac:dyDescent="0.3">
      <c r="A19" s="16" t="s">
        <v>57</v>
      </c>
      <c r="B19" s="16" t="s">
        <v>73</v>
      </c>
      <c r="C19" s="16" t="s">
        <v>86</v>
      </c>
      <c r="D19" s="17">
        <v>400000</v>
      </c>
      <c r="E19" s="17">
        <v>200000</v>
      </c>
      <c r="F19" s="10">
        <v>49</v>
      </c>
      <c r="G19" s="10">
        <v>32</v>
      </c>
      <c r="H19" s="10">
        <f t="shared" si="0"/>
        <v>81</v>
      </c>
      <c r="I19" s="7">
        <v>21</v>
      </c>
      <c r="J19" s="7">
        <v>11</v>
      </c>
      <c r="K19" s="7">
        <v>11</v>
      </c>
      <c r="L19" s="7">
        <v>5</v>
      </c>
      <c r="M19" s="7">
        <v>9</v>
      </c>
      <c r="N19" s="7">
        <v>14</v>
      </c>
      <c r="O19" s="7">
        <v>5</v>
      </c>
      <c r="P19" s="20">
        <f t="shared" ref="P19:P33" si="1">SUM(I19:O19)</f>
        <v>76</v>
      </c>
      <c r="Q19" s="1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CP19" s="14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</row>
    <row r="20" spans="1:161" s="11" customFormat="1" ht="12.75" customHeight="1" x14ac:dyDescent="0.3">
      <c r="A20" s="16" t="s">
        <v>58</v>
      </c>
      <c r="B20" s="16" t="s">
        <v>74</v>
      </c>
      <c r="C20" s="16" t="s">
        <v>87</v>
      </c>
      <c r="D20" s="17">
        <v>1000000</v>
      </c>
      <c r="E20" s="17">
        <v>750000</v>
      </c>
      <c r="F20" s="10"/>
      <c r="G20" s="10">
        <v>31</v>
      </c>
      <c r="H20" s="10">
        <f t="shared" si="0"/>
        <v>31</v>
      </c>
      <c r="I20" s="7">
        <v>11</v>
      </c>
      <c r="J20" s="7">
        <v>11</v>
      </c>
      <c r="K20" s="7">
        <v>8</v>
      </c>
      <c r="L20" s="7">
        <v>3</v>
      </c>
      <c r="M20" s="7">
        <v>8</v>
      </c>
      <c r="N20" s="7">
        <v>9</v>
      </c>
      <c r="O20" s="7">
        <v>9</v>
      </c>
      <c r="P20" s="20">
        <f t="shared" si="1"/>
        <v>59</v>
      </c>
      <c r="Q20" s="13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CP20" s="14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</row>
    <row r="21" spans="1:161" s="11" customFormat="1" ht="12.75" customHeight="1" x14ac:dyDescent="0.3">
      <c r="A21" s="16" t="s">
        <v>59</v>
      </c>
      <c r="B21" s="16" t="s">
        <v>75</v>
      </c>
      <c r="C21" s="16" t="s">
        <v>88</v>
      </c>
      <c r="D21" s="17">
        <v>1870000</v>
      </c>
      <c r="E21" s="17">
        <v>750000</v>
      </c>
      <c r="F21" s="10">
        <v>55</v>
      </c>
      <c r="G21" s="10">
        <v>34</v>
      </c>
      <c r="H21" s="10">
        <f t="shared" si="0"/>
        <v>89</v>
      </c>
      <c r="I21" s="7">
        <v>18</v>
      </c>
      <c r="J21" s="7">
        <v>10</v>
      </c>
      <c r="K21" s="7">
        <v>11</v>
      </c>
      <c r="L21" s="7">
        <v>4</v>
      </c>
      <c r="M21" s="7">
        <v>9</v>
      </c>
      <c r="N21" s="7">
        <v>12</v>
      </c>
      <c r="O21" s="7">
        <v>7</v>
      </c>
      <c r="P21" s="20">
        <f t="shared" si="1"/>
        <v>71</v>
      </c>
      <c r="Q21" s="1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CP21" s="14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</row>
    <row r="22" spans="1:161" s="11" customFormat="1" ht="12.75" customHeight="1" x14ac:dyDescent="0.3">
      <c r="A22" s="16" t="s">
        <v>60</v>
      </c>
      <c r="B22" s="16" t="s">
        <v>75</v>
      </c>
      <c r="C22" s="16" t="s">
        <v>89</v>
      </c>
      <c r="D22" s="17">
        <v>1455000</v>
      </c>
      <c r="E22" s="17">
        <v>570000</v>
      </c>
      <c r="F22" s="10">
        <v>45</v>
      </c>
      <c r="G22" s="10">
        <v>33</v>
      </c>
      <c r="H22" s="10">
        <f t="shared" si="0"/>
        <v>78</v>
      </c>
      <c r="I22" s="7">
        <v>22</v>
      </c>
      <c r="J22" s="7">
        <v>10</v>
      </c>
      <c r="K22" s="7">
        <v>12</v>
      </c>
      <c r="L22" s="7">
        <v>3</v>
      </c>
      <c r="M22" s="7">
        <v>9</v>
      </c>
      <c r="N22" s="7">
        <v>11</v>
      </c>
      <c r="O22" s="7">
        <v>7</v>
      </c>
      <c r="P22" s="20">
        <f t="shared" si="1"/>
        <v>74</v>
      </c>
      <c r="Q22" s="1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CP22" s="14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</row>
    <row r="23" spans="1:161" s="11" customFormat="1" ht="13.8" x14ac:dyDescent="0.3">
      <c r="A23" s="16" t="s">
        <v>61</v>
      </c>
      <c r="B23" s="16" t="s">
        <v>76</v>
      </c>
      <c r="C23" s="16" t="s">
        <v>90</v>
      </c>
      <c r="D23" s="17">
        <v>22580880</v>
      </c>
      <c r="E23" s="17">
        <v>10000000</v>
      </c>
      <c r="F23" s="10">
        <v>23</v>
      </c>
      <c r="G23" s="10">
        <v>34</v>
      </c>
      <c r="H23" s="10">
        <f t="shared" si="0"/>
        <v>57</v>
      </c>
      <c r="I23" s="7">
        <v>10</v>
      </c>
      <c r="J23" s="7">
        <v>8</v>
      </c>
      <c r="K23" s="7">
        <v>7</v>
      </c>
      <c r="L23" s="7">
        <v>5</v>
      </c>
      <c r="M23" s="7">
        <v>9</v>
      </c>
      <c r="N23" s="7">
        <v>10</v>
      </c>
      <c r="O23" s="7">
        <v>10</v>
      </c>
      <c r="P23" s="20">
        <f t="shared" si="1"/>
        <v>59</v>
      </c>
      <c r="Q23" s="1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CP23" s="14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</row>
    <row r="24" spans="1:161" s="11" customFormat="1" ht="12.75" customHeight="1" x14ac:dyDescent="0.3">
      <c r="A24" s="16" t="s">
        <v>62</v>
      </c>
      <c r="B24" s="16" t="s">
        <v>77</v>
      </c>
      <c r="C24" s="16" t="s">
        <v>91</v>
      </c>
      <c r="D24" s="17">
        <v>59780000</v>
      </c>
      <c r="E24" s="24">
        <v>21000000</v>
      </c>
      <c r="F24" s="10"/>
      <c r="G24" s="10">
        <v>38</v>
      </c>
      <c r="H24" s="10">
        <f t="shared" si="0"/>
        <v>38</v>
      </c>
      <c r="I24" s="7">
        <v>24</v>
      </c>
      <c r="J24" s="7">
        <v>15</v>
      </c>
      <c r="K24" s="7">
        <v>14</v>
      </c>
      <c r="L24" s="7">
        <v>5</v>
      </c>
      <c r="M24" s="7">
        <v>9</v>
      </c>
      <c r="N24" s="7">
        <v>15</v>
      </c>
      <c r="O24" s="7">
        <v>10</v>
      </c>
      <c r="P24" s="20">
        <f t="shared" si="1"/>
        <v>92</v>
      </c>
      <c r="Q24" s="13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CP24" s="14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</row>
    <row r="25" spans="1:161" s="11" customFormat="1" ht="12.75" customHeight="1" x14ac:dyDescent="0.3">
      <c r="A25" s="16" t="s">
        <v>63</v>
      </c>
      <c r="B25" s="16" t="s">
        <v>78</v>
      </c>
      <c r="C25" s="16" t="s">
        <v>92</v>
      </c>
      <c r="D25" s="17">
        <v>3071000</v>
      </c>
      <c r="E25" s="18" t="s">
        <v>101</v>
      </c>
      <c r="F25" s="19">
        <v>22.5</v>
      </c>
      <c r="G25" s="10">
        <v>17</v>
      </c>
      <c r="H25" s="19">
        <v>39.5</v>
      </c>
      <c r="I25" s="7">
        <v>9</v>
      </c>
      <c r="J25" s="7">
        <v>8</v>
      </c>
      <c r="K25" s="7">
        <v>9</v>
      </c>
      <c r="L25" s="7">
        <v>3</v>
      </c>
      <c r="M25" s="7">
        <v>8</v>
      </c>
      <c r="N25" s="7">
        <v>8</v>
      </c>
      <c r="O25" s="7">
        <v>4</v>
      </c>
      <c r="P25" s="20">
        <f t="shared" si="1"/>
        <v>49</v>
      </c>
      <c r="Q25" s="13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CP25" s="14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</row>
    <row r="26" spans="1:161" s="11" customFormat="1" ht="13.5" customHeight="1" x14ac:dyDescent="0.3">
      <c r="A26" s="16" t="s">
        <v>64</v>
      </c>
      <c r="B26" s="16" t="s">
        <v>79</v>
      </c>
      <c r="C26" s="16" t="s">
        <v>93</v>
      </c>
      <c r="D26" s="17">
        <v>3122943</v>
      </c>
      <c r="E26" s="18" t="s">
        <v>102</v>
      </c>
      <c r="F26" s="10">
        <v>56</v>
      </c>
      <c r="G26" s="10">
        <v>33</v>
      </c>
      <c r="H26" s="10">
        <f t="shared" si="0"/>
        <v>89</v>
      </c>
      <c r="I26" s="7">
        <v>21</v>
      </c>
      <c r="J26" s="7">
        <v>13</v>
      </c>
      <c r="K26" s="7">
        <v>13</v>
      </c>
      <c r="L26" s="7">
        <v>4</v>
      </c>
      <c r="M26" s="7">
        <v>9</v>
      </c>
      <c r="N26" s="7">
        <v>14</v>
      </c>
      <c r="O26" s="7">
        <v>9</v>
      </c>
      <c r="P26" s="20">
        <f t="shared" si="1"/>
        <v>83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CP26" s="14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</row>
    <row r="27" spans="1:161" s="11" customFormat="1" ht="12.75" customHeight="1" x14ac:dyDescent="0.3">
      <c r="A27" s="16" t="s">
        <v>65</v>
      </c>
      <c r="B27" s="16" t="s">
        <v>80</v>
      </c>
      <c r="C27" s="16" t="s">
        <v>94</v>
      </c>
      <c r="D27" s="17">
        <v>25469610</v>
      </c>
      <c r="E27" s="18" t="s">
        <v>103</v>
      </c>
      <c r="F27" s="10"/>
      <c r="G27" s="10">
        <v>33</v>
      </c>
      <c r="H27" s="10">
        <f t="shared" si="0"/>
        <v>33</v>
      </c>
      <c r="I27" s="7">
        <v>22</v>
      </c>
      <c r="J27" s="7">
        <v>12</v>
      </c>
      <c r="K27" s="7">
        <v>13</v>
      </c>
      <c r="L27" s="7">
        <v>4</v>
      </c>
      <c r="M27" s="7">
        <v>9</v>
      </c>
      <c r="N27" s="7">
        <v>12</v>
      </c>
      <c r="O27" s="7">
        <v>7</v>
      </c>
      <c r="P27" s="20">
        <f t="shared" si="1"/>
        <v>79</v>
      </c>
      <c r="Q27" s="13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CP27" s="14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</row>
    <row r="28" spans="1:161" s="11" customFormat="1" ht="12.75" customHeight="1" x14ac:dyDescent="0.3">
      <c r="A28" s="16" t="s">
        <v>66</v>
      </c>
      <c r="B28" s="16" t="s">
        <v>81</v>
      </c>
      <c r="C28" s="16" t="s">
        <v>95</v>
      </c>
      <c r="D28" s="17">
        <v>52268250</v>
      </c>
      <c r="E28" s="18" t="s">
        <v>104</v>
      </c>
      <c r="F28" s="10">
        <v>55</v>
      </c>
      <c r="G28" s="10"/>
      <c r="H28" s="10">
        <f t="shared" si="0"/>
        <v>55</v>
      </c>
      <c r="I28" s="7">
        <v>5</v>
      </c>
      <c r="J28" s="7">
        <v>11</v>
      </c>
      <c r="K28" s="7">
        <v>4</v>
      </c>
      <c r="L28" s="7">
        <v>3</v>
      </c>
      <c r="M28" s="7">
        <v>6</v>
      </c>
      <c r="N28" s="7">
        <v>6</v>
      </c>
      <c r="O28" s="7">
        <v>8</v>
      </c>
      <c r="P28" s="20">
        <f t="shared" si="1"/>
        <v>43</v>
      </c>
      <c r="Q28" s="1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CP28" s="14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</row>
    <row r="29" spans="1:161" s="11" customFormat="1" ht="12.75" customHeight="1" x14ac:dyDescent="0.3">
      <c r="A29" s="16" t="s">
        <v>67</v>
      </c>
      <c r="B29" s="16" t="s">
        <v>82</v>
      </c>
      <c r="C29" s="16" t="s">
        <v>96</v>
      </c>
      <c r="D29" s="17">
        <v>3534424</v>
      </c>
      <c r="E29" s="18" t="s">
        <v>105</v>
      </c>
      <c r="F29" s="10"/>
      <c r="G29" s="10">
        <v>28</v>
      </c>
      <c r="H29" s="10">
        <f t="shared" si="0"/>
        <v>28</v>
      </c>
      <c r="I29" s="7">
        <v>12</v>
      </c>
      <c r="J29" s="7">
        <v>9</v>
      </c>
      <c r="K29" s="7">
        <v>9</v>
      </c>
      <c r="L29" s="7">
        <v>4</v>
      </c>
      <c r="M29" s="7">
        <v>8</v>
      </c>
      <c r="N29" s="7">
        <v>9</v>
      </c>
      <c r="O29" s="7">
        <v>9</v>
      </c>
      <c r="P29" s="20">
        <f t="shared" si="1"/>
        <v>60</v>
      </c>
      <c r="Q29" s="1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CP29" s="14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</row>
    <row r="30" spans="1:161" s="11" customFormat="1" ht="12.75" customHeight="1" x14ac:dyDescent="0.3">
      <c r="A30" s="16" t="s">
        <v>68</v>
      </c>
      <c r="B30" s="16" t="s">
        <v>83</v>
      </c>
      <c r="C30" s="16" t="s">
        <v>97</v>
      </c>
      <c r="D30" s="17">
        <v>491134</v>
      </c>
      <c r="E30" s="18" t="s">
        <v>106</v>
      </c>
      <c r="F30" s="10">
        <v>56</v>
      </c>
      <c r="G30" s="10">
        <v>37</v>
      </c>
      <c r="H30" s="10">
        <f t="shared" si="0"/>
        <v>93</v>
      </c>
      <c r="I30" s="7">
        <v>16</v>
      </c>
      <c r="J30" s="7">
        <v>14</v>
      </c>
      <c r="K30" s="7">
        <v>10</v>
      </c>
      <c r="L30" s="7">
        <v>5</v>
      </c>
      <c r="M30" s="7">
        <v>9</v>
      </c>
      <c r="N30" s="7">
        <v>13</v>
      </c>
      <c r="O30" s="7">
        <v>8</v>
      </c>
      <c r="P30" s="20">
        <f t="shared" si="1"/>
        <v>75</v>
      </c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CP30" s="14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</row>
    <row r="31" spans="1:161" s="11" customFormat="1" ht="13.8" x14ac:dyDescent="0.3">
      <c r="A31" s="16" t="s">
        <v>69</v>
      </c>
      <c r="B31" s="16" t="s">
        <v>84</v>
      </c>
      <c r="C31" s="16" t="s">
        <v>98</v>
      </c>
      <c r="D31" s="17">
        <v>3596306.7</v>
      </c>
      <c r="E31" s="18" t="s">
        <v>107</v>
      </c>
      <c r="F31" s="10"/>
      <c r="G31" s="10">
        <v>32</v>
      </c>
      <c r="H31" s="10">
        <f t="shared" si="0"/>
        <v>32</v>
      </c>
      <c r="I31" s="7">
        <v>11</v>
      </c>
      <c r="J31" s="7">
        <v>12</v>
      </c>
      <c r="K31" s="7">
        <v>10</v>
      </c>
      <c r="L31" s="7">
        <v>4</v>
      </c>
      <c r="M31" s="7">
        <v>8</v>
      </c>
      <c r="N31" s="7">
        <v>12</v>
      </c>
      <c r="O31" s="7">
        <v>10</v>
      </c>
      <c r="P31" s="20">
        <f t="shared" si="1"/>
        <v>67</v>
      </c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CP31" s="14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</row>
    <row r="32" spans="1:161" s="11" customFormat="1" ht="12.75" customHeight="1" x14ac:dyDescent="0.3">
      <c r="A32" s="16" t="s">
        <v>70</v>
      </c>
      <c r="B32" s="16" t="s">
        <v>84</v>
      </c>
      <c r="C32" s="16" t="s">
        <v>99</v>
      </c>
      <c r="D32" s="17">
        <v>2248025</v>
      </c>
      <c r="E32" s="18" t="s">
        <v>108</v>
      </c>
      <c r="F32" s="10">
        <v>52</v>
      </c>
      <c r="G32" s="10">
        <v>34</v>
      </c>
      <c r="H32" s="10">
        <f t="shared" si="0"/>
        <v>86</v>
      </c>
      <c r="I32" s="7">
        <v>19</v>
      </c>
      <c r="J32" s="7">
        <v>11</v>
      </c>
      <c r="K32" s="7">
        <v>10</v>
      </c>
      <c r="L32" s="7">
        <v>3</v>
      </c>
      <c r="M32" s="7">
        <v>9</v>
      </c>
      <c r="N32" s="7">
        <v>13</v>
      </c>
      <c r="O32" s="7">
        <v>10</v>
      </c>
      <c r="P32" s="20">
        <f t="shared" si="1"/>
        <v>75</v>
      </c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CP32" s="14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</row>
    <row r="33" spans="1:161" s="11" customFormat="1" ht="12.75" customHeight="1" x14ac:dyDescent="0.3">
      <c r="A33" s="16" t="s">
        <v>71</v>
      </c>
      <c r="B33" s="16" t="s">
        <v>38</v>
      </c>
      <c r="C33" s="16" t="s">
        <v>100</v>
      </c>
      <c r="D33" s="17">
        <v>3321425</v>
      </c>
      <c r="E33" s="18" t="s">
        <v>109</v>
      </c>
      <c r="F33" s="10">
        <v>50</v>
      </c>
      <c r="G33" s="10">
        <v>35</v>
      </c>
      <c r="H33" s="10">
        <f t="shared" si="0"/>
        <v>85</v>
      </c>
      <c r="I33" s="7">
        <v>21</v>
      </c>
      <c r="J33" s="7">
        <v>12</v>
      </c>
      <c r="K33" s="7">
        <v>11</v>
      </c>
      <c r="L33" s="7">
        <v>5</v>
      </c>
      <c r="M33" s="7">
        <v>9</v>
      </c>
      <c r="N33" s="7">
        <v>13</v>
      </c>
      <c r="O33" s="7">
        <v>8</v>
      </c>
      <c r="P33" s="20">
        <f t="shared" si="1"/>
        <v>79</v>
      </c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CP33" s="14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</row>
    <row r="34" spans="1:161" x14ac:dyDescent="0.3">
      <c r="D34" s="5">
        <f>SUM(D18:D33)</f>
        <v>216208997.69999999</v>
      </c>
      <c r="E34" s="5">
        <f>SUM(E18:E33)</f>
        <v>41270000</v>
      </c>
    </row>
    <row r="35" spans="1:161" x14ac:dyDescent="0.3">
      <c r="E35" s="5"/>
      <c r="F35" s="5"/>
    </row>
  </sheetData>
  <dataValidations count="2">
    <dataValidation type="whole" showInputMessage="1" showErrorMessage="1" errorTitle="ZNOVU A LÉPE" error="To je móóóóóóc!!!!" sqref="J19:O33">
      <formula1>0</formula1>
      <formula2>15</formula2>
    </dataValidation>
    <dataValidation type="whole" allowBlank="1" showInputMessage="1" showErrorMessage="1" errorTitle="ZNOVU A LÉPE" error="To je móóóóóóc!!!!" sqref="I19:I33">
      <formula1>0</formula1>
      <formula2>30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5"/>
  <sheetViews>
    <sheetView zoomScale="80" zoomScaleNormal="80" workbookViewId="0"/>
  </sheetViews>
  <sheetFormatPr defaultColWidth="9.109375" defaultRowHeight="12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42.5546875" style="1" customWidth="1"/>
    <col min="19" max="19" width="10.33203125" style="1" customWidth="1"/>
    <col min="20" max="23" width="9.33203125" style="1" customWidth="1"/>
    <col min="24" max="24" width="10.33203125" style="1" customWidth="1"/>
    <col min="25" max="25" width="17.6640625" style="1" customWidth="1"/>
    <col min="26" max="28" width="15" style="1" customWidth="1"/>
    <col min="29" max="105" width="0" style="1" hidden="1" customWidth="1"/>
    <col min="106" max="16384" width="9.109375" style="1"/>
  </cols>
  <sheetData>
    <row r="1" spans="1:16" ht="38.25" customHeight="1" x14ac:dyDescent="0.3">
      <c r="A1" s="4" t="s">
        <v>42</v>
      </c>
    </row>
    <row r="2" spans="1:16" ht="12.6" x14ac:dyDescent="0.3">
      <c r="A2" s="2" t="s">
        <v>43</v>
      </c>
      <c r="D2" s="2" t="s">
        <v>0</v>
      </c>
    </row>
    <row r="3" spans="1:16" ht="12.6" x14ac:dyDescent="0.3">
      <c r="A3" s="2" t="s">
        <v>27</v>
      </c>
      <c r="D3" s="1" t="s">
        <v>47</v>
      </c>
    </row>
    <row r="4" spans="1:16" ht="12.6" x14ac:dyDescent="0.3">
      <c r="A4" s="2" t="s">
        <v>44</v>
      </c>
      <c r="D4" s="1" t="s">
        <v>48</v>
      </c>
    </row>
    <row r="5" spans="1:16" ht="12.6" x14ac:dyDescent="0.3">
      <c r="A5" s="2" t="s">
        <v>45</v>
      </c>
      <c r="D5" s="1" t="s">
        <v>49</v>
      </c>
    </row>
    <row r="6" spans="1:16" ht="12.6" x14ac:dyDescent="0.3">
      <c r="A6" s="2" t="s">
        <v>46</v>
      </c>
      <c r="D6" s="1" t="s">
        <v>50</v>
      </c>
    </row>
    <row r="7" spans="1:16" ht="12.6" x14ac:dyDescent="0.3">
      <c r="A7" s="2" t="s">
        <v>33</v>
      </c>
      <c r="D7" s="1" t="s">
        <v>51</v>
      </c>
    </row>
    <row r="8" spans="1:16" ht="12.6" x14ac:dyDescent="0.3">
      <c r="A8" s="1" t="s">
        <v>35</v>
      </c>
      <c r="D8" s="1" t="s">
        <v>52</v>
      </c>
    </row>
    <row r="9" spans="1:16" x14ac:dyDescent="0.3">
      <c r="D9" s="1" t="s">
        <v>53</v>
      </c>
    </row>
    <row r="10" spans="1:16" x14ac:dyDescent="0.3">
      <c r="D10" s="1" t="s">
        <v>54</v>
      </c>
    </row>
    <row r="12" spans="1:16" ht="12.6" x14ac:dyDescent="0.3">
      <c r="A12" s="2"/>
      <c r="D12" s="1" t="s">
        <v>55</v>
      </c>
    </row>
    <row r="13" spans="1:16" ht="12.6" x14ac:dyDescent="0.3">
      <c r="A13" s="2"/>
    </row>
    <row r="14" spans="1:16" ht="12.6" x14ac:dyDescent="0.3">
      <c r="A14" s="2" t="s">
        <v>133</v>
      </c>
    </row>
    <row r="15" spans="1:16" ht="12.6" x14ac:dyDescent="0.3">
      <c r="A15" s="2"/>
    </row>
    <row r="16" spans="1:16" ht="45.75" customHeight="1" x14ac:dyDescent="0.3">
      <c r="A16" s="3" t="s">
        <v>1</v>
      </c>
      <c r="B16" s="3" t="s">
        <v>2</v>
      </c>
      <c r="C16" s="3" t="s">
        <v>26</v>
      </c>
      <c r="D16" s="3" t="s">
        <v>19</v>
      </c>
      <c r="E16" s="9" t="s">
        <v>3</v>
      </c>
      <c r="F16" s="3" t="s">
        <v>4</v>
      </c>
      <c r="G16" s="3" t="s">
        <v>5</v>
      </c>
      <c r="H16" s="3" t="s">
        <v>6</v>
      </c>
      <c r="I16" s="3" t="s">
        <v>22</v>
      </c>
      <c r="J16" s="3" t="s">
        <v>20</v>
      </c>
      <c r="K16" s="3" t="s">
        <v>23</v>
      </c>
      <c r="L16" s="3" t="s">
        <v>7</v>
      </c>
      <c r="M16" s="3" t="s">
        <v>8</v>
      </c>
      <c r="N16" s="3" t="s">
        <v>34</v>
      </c>
      <c r="O16" s="3" t="s">
        <v>9</v>
      </c>
      <c r="P16" s="3" t="s">
        <v>10</v>
      </c>
    </row>
    <row r="17" spans="1:161" ht="16.5" customHeight="1" x14ac:dyDescent="0.3">
      <c r="A17" s="11"/>
      <c r="B17" s="11"/>
      <c r="C17" s="3"/>
      <c r="D17" s="3"/>
      <c r="E17" s="9"/>
      <c r="F17" s="3"/>
      <c r="G17" s="3"/>
      <c r="H17" s="11"/>
      <c r="I17" s="3" t="s">
        <v>29</v>
      </c>
      <c r="J17" s="3" t="s">
        <v>30</v>
      </c>
      <c r="K17" s="3" t="s">
        <v>30</v>
      </c>
      <c r="L17" s="3" t="s">
        <v>31</v>
      </c>
      <c r="M17" s="3" t="s">
        <v>32</v>
      </c>
      <c r="N17" s="3" t="s">
        <v>30</v>
      </c>
      <c r="O17" s="3" t="s">
        <v>32</v>
      </c>
      <c r="P17" s="3"/>
    </row>
    <row r="18" spans="1:161" s="11" customFormat="1" ht="12.75" customHeight="1" x14ac:dyDescent="0.3">
      <c r="A18" s="16" t="s">
        <v>56</v>
      </c>
      <c r="B18" s="16" t="s">
        <v>72</v>
      </c>
      <c r="C18" s="16" t="s">
        <v>85</v>
      </c>
      <c r="D18" s="17">
        <v>32000000</v>
      </c>
      <c r="E18" s="17">
        <v>8000000</v>
      </c>
      <c r="F18" s="10">
        <v>52</v>
      </c>
      <c r="G18" s="10">
        <v>39</v>
      </c>
      <c r="H18" s="10">
        <f t="shared" ref="H18:H33" si="0">SUM(F18:G18)</f>
        <v>91</v>
      </c>
      <c r="I18" s="7">
        <v>22</v>
      </c>
      <c r="J18" s="7">
        <v>12</v>
      </c>
      <c r="K18" s="7">
        <v>10</v>
      </c>
      <c r="L18" s="7">
        <v>5</v>
      </c>
      <c r="M18" s="7">
        <v>9</v>
      </c>
      <c r="N18" s="7">
        <v>14</v>
      </c>
      <c r="O18" s="7">
        <v>10</v>
      </c>
      <c r="P18" s="20">
        <f>SUM(I18:O18)</f>
        <v>82</v>
      </c>
      <c r="Q18" s="1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CP18" s="14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</row>
    <row r="19" spans="1:161" s="11" customFormat="1" ht="12.75" customHeight="1" x14ac:dyDescent="0.3">
      <c r="A19" s="16" t="s">
        <v>57</v>
      </c>
      <c r="B19" s="16" t="s">
        <v>73</v>
      </c>
      <c r="C19" s="16" t="s">
        <v>86</v>
      </c>
      <c r="D19" s="17">
        <v>400000</v>
      </c>
      <c r="E19" s="17">
        <v>200000</v>
      </c>
      <c r="F19" s="10">
        <v>49</v>
      </c>
      <c r="G19" s="10">
        <v>32</v>
      </c>
      <c r="H19" s="10">
        <f t="shared" si="0"/>
        <v>81</v>
      </c>
      <c r="I19" s="7">
        <v>20</v>
      </c>
      <c r="J19" s="7">
        <v>11</v>
      </c>
      <c r="K19" s="7">
        <v>11</v>
      </c>
      <c r="L19" s="7">
        <v>5</v>
      </c>
      <c r="M19" s="7">
        <v>9</v>
      </c>
      <c r="N19" s="7">
        <v>13</v>
      </c>
      <c r="O19" s="7">
        <v>6</v>
      </c>
      <c r="P19" s="20">
        <f t="shared" ref="P19:P33" si="1">SUM(I19:O19)</f>
        <v>75</v>
      </c>
      <c r="Q19" s="1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CP19" s="14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</row>
    <row r="20" spans="1:161" s="11" customFormat="1" ht="12.75" customHeight="1" x14ac:dyDescent="0.3">
      <c r="A20" s="16" t="s">
        <v>58</v>
      </c>
      <c r="B20" s="16" t="s">
        <v>74</v>
      </c>
      <c r="C20" s="16" t="s">
        <v>87</v>
      </c>
      <c r="D20" s="17">
        <v>1000000</v>
      </c>
      <c r="E20" s="17">
        <v>750000</v>
      </c>
      <c r="F20" s="10"/>
      <c r="G20" s="10">
        <v>31</v>
      </c>
      <c r="H20" s="10">
        <f t="shared" si="0"/>
        <v>31</v>
      </c>
      <c r="I20" s="7">
        <v>13</v>
      </c>
      <c r="J20" s="7">
        <v>10</v>
      </c>
      <c r="K20" s="7">
        <v>7</v>
      </c>
      <c r="L20" s="7">
        <v>4</v>
      </c>
      <c r="M20" s="7">
        <v>8</v>
      </c>
      <c r="N20" s="7">
        <v>8</v>
      </c>
      <c r="O20" s="7">
        <v>9</v>
      </c>
      <c r="P20" s="20">
        <f t="shared" si="1"/>
        <v>59</v>
      </c>
      <c r="Q20" s="13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CP20" s="14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</row>
    <row r="21" spans="1:161" s="11" customFormat="1" ht="12.75" customHeight="1" x14ac:dyDescent="0.3">
      <c r="A21" s="16" t="s">
        <v>59</v>
      </c>
      <c r="B21" s="16" t="s">
        <v>75</v>
      </c>
      <c r="C21" s="16" t="s">
        <v>88</v>
      </c>
      <c r="D21" s="17">
        <v>1870000</v>
      </c>
      <c r="E21" s="17">
        <v>750000</v>
      </c>
      <c r="F21" s="10">
        <v>55</v>
      </c>
      <c r="G21" s="10">
        <v>34</v>
      </c>
      <c r="H21" s="10">
        <f t="shared" si="0"/>
        <v>89</v>
      </c>
      <c r="I21" s="7">
        <v>21</v>
      </c>
      <c r="J21" s="7">
        <v>11</v>
      </c>
      <c r="K21" s="7">
        <v>9</v>
      </c>
      <c r="L21" s="7">
        <v>5</v>
      </c>
      <c r="M21" s="7">
        <v>8</v>
      </c>
      <c r="N21" s="7">
        <v>10</v>
      </c>
      <c r="O21" s="7">
        <v>7</v>
      </c>
      <c r="P21" s="20">
        <f t="shared" si="1"/>
        <v>71</v>
      </c>
      <c r="Q21" s="1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CP21" s="14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</row>
    <row r="22" spans="1:161" s="11" customFormat="1" ht="12.75" customHeight="1" x14ac:dyDescent="0.3">
      <c r="A22" s="16" t="s">
        <v>60</v>
      </c>
      <c r="B22" s="16" t="s">
        <v>75</v>
      </c>
      <c r="C22" s="16" t="s">
        <v>89</v>
      </c>
      <c r="D22" s="17">
        <v>1455000</v>
      </c>
      <c r="E22" s="17">
        <v>570000</v>
      </c>
      <c r="F22" s="10">
        <v>45</v>
      </c>
      <c r="G22" s="10">
        <v>33</v>
      </c>
      <c r="H22" s="10">
        <f t="shared" si="0"/>
        <v>78</v>
      </c>
      <c r="I22" s="7">
        <v>22</v>
      </c>
      <c r="J22" s="7">
        <v>12</v>
      </c>
      <c r="K22" s="7">
        <v>10</v>
      </c>
      <c r="L22" s="7">
        <v>5</v>
      </c>
      <c r="M22" s="7">
        <v>8</v>
      </c>
      <c r="N22" s="7">
        <v>10</v>
      </c>
      <c r="O22" s="7">
        <v>7</v>
      </c>
      <c r="P22" s="20">
        <f t="shared" si="1"/>
        <v>74</v>
      </c>
      <c r="Q22" s="1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CP22" s="14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</row>
    <row r="23" spans="1:161" s="11" customFormat="1" ht="13.8" x14ac:dyDescent="0.3">
      <c r="A23" s="16" t="s">
        <v>61</v>
      </c>
      <c r="B23" s="16" t="s">
        <v>76</v>
      </c>
      <c r="C23" s="16" t="s">
        <v>90</v>
      </c>
      <c r="D23" s="17">
        <v>22580880</v>
      </c>
      <c r="E23" s="17">
        <v>10000000</v>
      </c>
      <c r="F23" s="10">
        <v>23</v>
      </c>
      <c r="G23" s="10">
        <v>34</v>
      </c>
      <c r="H23" s="10">
        <f t="shared" si="0"/>
        <v>57</v>
      </c>
      <c r="I23" s="7">
        <v>13</v>
      </c>
      <c r="J23" s="7">
        <v>9</v>
      </c>
      <c r="K23" s="7">
        <v>8</v>
      </c>
      <c r="L23" s="7">
        <v>4</v>
      </c>
      <c r="M23" s="7">
        <v>7</v>
      </c>
      <c r="N23" s="7">
        <v>9</v>
      </c>
      <c r="O23" s="7">
        <v>9</v>
      </c>
      <c r="P23" s="20">
        <f t="shared" si="1"/>
        <v>59</v>
      </c>
      <c r="Q23" s="1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CP23" s="14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</row>
    <row r="24" spans="1:161" s="11" customFormat="1" ht="12.75" customHeight="1" x14ac:dyDescent="0.3">
      <c r="A24" s="16" t="s">
        <v>62</v>
      </c>
      <c r="B24" s="16" t="s">
        <v>77</v>
      </c>
      <c r="C24" s="16" t="s">
        <v>91</v>
      </c>
      <c r="D24" s="17">
        <v>59780000</v>
      </c>
      <c r="E24" s="24">
        <v>21000000</v>
      </c>
      <c r="F24" s="10"/>
      <c r="G24" s="10">
        <v>38</v>
      </c>
      <c r="H24" s="10">
        <f t="shared" si="0"/>
        <v>38</v>
      </c>
      <c r="I24" s="7">
        <v>24</v>
      </c>
      <c r="J24" s="7">
        <v>11</v>
      </c>
      <c r="K24" s="7">
        <v>12</v>
      </c>
      <c r="L24" s="7">
        <v>5</v>
      </c>
      <c r="M24" s="7">
        <v>9</v>
      </c>
      <c r="N24" s="7">
        <v>12</v>
      </c>
      <c r="O24" s="7">
        <v>10</v>
      </c>
      <c r="P24" s="20">
        <f t="shared" si="1"/>
        <v>83</v>
      </c>
      <c r="Q24" s="13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CP24" s="14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</row>
    <row r="25" spans="1:161" s="11" customFormat="1" ht="12.75" customHeight="1" x14ac:dyDescent="0.3">
      <c r="A25" s="16" t="s">
        <v>63</v>
      </c>
      <c r="B25" s="16" t="s">
        <v>78</v>
      </c>
      <c r="C25" s="16" t="s">
        <v>92</v>
      </c>
      <c r="D25" s="17">
        <v>3071000</v>
      </c>
      <c r="E25" s="18" t="s">
        <v>101</v>
      </c>
      <c r="F25" s="19">
        <v>22.5</v>
      </c>
      <c r="G25" s="10">
        <v>17</v>
      </c>
      <c r="H25" s="19">
        <v>39.5</v>
      </c>
      <c r="I25" s="7">
        <v>9</v>
      </c>
      <c r="J25" s="7">
        <v>9</v>
      </c>
      <c r="K25" s="7">
        <v>7</v>
      </c>
      <c r="L25" s="7">
        <v>5</v>
      </c>
      <c r="M25" s="7">
        <v>8</v>
      </c>
      <c r="N25" s="7">
        <v>8</v>
      </c>
      <c r="O25" s="7">
        <v>6</v>
      </c>
      <c r="P25" s="20">
        <f t="shared" si="1"/>
        <v>52</v>
      </c>
      <c r="Q25" s="13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CP25" s="14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</row>
    <row r="26" spans="1:161" s="11" customFormat="1" ht="13.5" customHeight="1" x14ac:dyDescent="0.3">
      <c r="A26" s="16" t="s">
        <v>64</v>
      </c>
      <c r="B26" s="16" t="s">
        <v>79</v>
      </c>
      <c r="C26" s="16" t="s">
        <v>93</v>
      </c>
      <c r="D26" s="17">
        <v>3122943</v>
      </c>
      <c r="E26" s="18" t="s">
        <v>102</v>
      </c>
      <c r="F26" s="10">
        <v>56</v>
      </c>
      <c r="G26" s="10">
        <v>33</v>
      </c>
      <c r="H26" s="10">
        <f t="shared" si="0"/>
        <v>89</v>
      </c>
      <c r="I26" s="7">
        <v>26</v>
      </c>
      <c r="J26" s="7">
        <v>13</v>
      </c>
      <c r="K26" s="7">
        <v>13</v>
      </c>
      <c r="L26" s="7">
        <v>5</v>
      </c>
      <c r="M26" s="7">
        <v>8</v>
      </c>
      <c r="N26" s="7">
        <v>12</v>
      </c>
      <c r="O26" s="7">
        <v>9</v>
      </c>
      <c r="P26" s="20">
        <f t="shared" si="1"/>
        <v>86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CP26" s="14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</row>
    <row r="27" spans="1:161" s="11" customFormat="1" ht="12.75" customHeight="1" x14ac:dyDescent="0.3">
      <c r="A27" s="16" t="s">
        <v>65</v>
      </c>
      <c r="B27" s="16" t="s">
        <v>80</v>
      </c>
      <c r="C27" s="16" t="s">
        <v>94</v>
      </c>
      <c r="D27" s="17">
        <v>25469610</v>
      </c>
      <c r="E27" s="18" t="s">
        <v>103</v>
      </c>
      <c r="F27" s="10"/>
      <c r="G27" s="10">
        <v>33</v>
      </c>
      <c r="H27" s="10">
        <f t="shared" si="0"/>
        <v>33</v>
      </c>
      <c r="I27" s="7">
        <v>23</v>
      </c>
      <c r="J27" s="7">
        <v>13</v>
      </c>
      <c r="K27" s="7">
        <v>13</v>
      </c>
      <c r="L27" s="7">
        <v>5</v>
      </c>
      <c r="M27" s="7">
        <v>8</v>
      </c>
      <c r="N27" s="7">
        <v>11</v>
      </c>
      <c r="O27" s="7">
        <v>8</v>
      </c>
      <c r="P27" s="20">
        <f t="shared" si="1"/>
        <v>81</v>
      </c>
      <c r="Q27" s="13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CP27" s="14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</row>
    <row r="28" spans="1:161" s="11" customFormat="1" ht="12.75" customHeight="1" x14ac:dyDescent="0.3">
      <c r="A28" s="16" t="s">
        <v>66</v>
      </c>
      <c r="B28" s="16" t="s">
        <v>81</v>
      </c>
      <c r="C28" s="16" t="s">
        <v>95</v>
      </c>
      <c r="D28" s="17">
        <v>52268250</v>
      </c>
      <c r="E28" s="18" t="s">
        <v>104</v>
      </c>
      <c r="F28" s="10">
        <v>55</v>
      </c>
      <c r="G28" s="10"/>
      <c r="H28" s="10">
        <f t="shared" si="0"/>
        <v>55</v>
      </c>
      <c r="I28" s="7">
        <v>7</v>
      </c>
      <c r="J28" s="7">
        <v>10</v>
      </c>
      <c r="K28" s="7">
        <v>7</v>
      </c>
      <c r="L28" s="7">
        <v>4</v>
      </c>
      <c r="M28" s="7">
        <v>8</v>
      </c>
      <c r="N28" s="7">
        <v>10</v>
      </c>
      <c r="O28" s="7">
        <v>9</v>
      </c>
      <c r="P28" s="20">
        <f t="shared" si="1"/>
        <v>55</v>
      </c>
      <c r="Q28" s="1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CP28" s="14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</row>
    <row r="29" spans="1:161" s="11" customFormat="1" ht="12.75" customHeight="1" x14ac:dyDescent="0.3">
      <c r="A29" s="16" t="s">
        <v>67</v>
      </c>
      <c r="B29" s="16" t="s">
        <v>82</v>
      </c>
      <c r="C29" s="16" t="s">
        <v>96</v>
      </c>
      <c r="D29" s="17">
        <v>3534424</v>
      </c>
      <c r="E29" s="18" t="s">
        <v>105</v>
      </c>
      <c r="F29" s="10"/>
      <c r="G29" s="10">
        <v>28</v>
      </c>
      <c r="H29" s="10">
        <f t="shared" si="0"/>
        <v>28</v>
      </c>
      <c r="I29" s="7">
        <v>12</v>
      </c>
      <c r="J29" s="7">
        <v>9</v>
      </c>
      <c r="K29" s="7">
        <v>8</v>
      </c>
      <c r="L29" s="7">
        <v>5</v>
      </c>
      <c r="M29" s="7">
        <v>8</v>
      </c>
      <c r="N29" s="7">
        <v>9</v>
      </c>
      <c r="O29" s="7">
        <v>8</v>
      </c>
      <c r="P29" s="20">
        <f t="shared" si="1"/>
        <v>59</v>
      </c>
      <c r="Q29" s="1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CP29" s="14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</row>
    <row r="30" spans="1:161" s="11" customFormat="1" ht="12.75" customHeight="1" x14ac:dyDescent="0.3">
      <c r="A30" s="16" t="s">
        <v>68</v>
      </c>
      <c r="B30" s="16" t="s">
        <v>83</v>
      </c>
      <c r="C30" s="16" t="s">
        <v>97</v>
      </c>
      <c r="D30" s="17">
        <v>491134</v>
      </c>
      <c r="E30" s="18" t="s">
        <v>106</v>
      </c>
      <c r="F30" s="10">
        <v>56</v>
      </c>
      <c r="G30" s="10">
        <v>37</v>
      </c>
      <c r="H30" s="10">
        <f t="shared" si="0"/>
        <v>93</v>
      </c>
      <c r="I30" s="7">
        <v>20</v>
      </c>
      <c r="J30" s="7">
        <v>12</v>
      </c>
      <c r="K30" s="7">
        <v>10</v>
      </c>
      <c r="L30" s="7">
        <v>5</v>
      </c>
      <c r="M30" s="7">
        <v>9</v>
      </c>
      <c r="N30" s="7">
        <v>11</v>
      </c>
      <c r="O30" s="7">
        <v>9</v>
      </c>
      <c r="P30" s="20">
        <f t="shared" si="1"/>
        <v>76</v>
      </c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CP30" s="14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</row>
    <row r="31" spans="1:161" s="11" customFormat="1" ht="13.8" x14ac:dyDescent="0.3">
      <c r="A31" s="16" t="s">
        <v>69</v>
      </c>
      <c r="B31" s="16" t="s">
        <v>84</v>
      </c>
      <c r="C31" s="16" t="s">
        <v>98</v>
      </c>
      <c r="D31" s="17">
        <v>3596306.7</v>
      </c>
      <c r="E31" s="18" t="s">
        <v>107</v>
      </c>
      <c r="F31" s="10"/>
      <c r="G31" s="10">
        <v>32</v>
      </c>
      <c r="H31" s="10">
        <f t="shared" si="0"/>
        <v>32</v>
      </c>
      <c r="I31" s="7">
        <v>12</v>
      </c>
      <c r="J31" s="7">
        <v>10</v>
      </c>
      <c r="K31" s="7">
        <v>8</v>
      </c>
      <c r="L31" s="7">
        <v>5</v>
      </c>
      <c r="M31" s="7">
        <v>7</v>
      </c>
      <c r="N31" s="7">
        <v>9</v>
      </c>
      <c r="O31" s="7">
        <v>8</v>
      </c>
      <c r="P31" s="20">
        <f t="shared" si="1"/>
        <v>59</v>
      </c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CP31" s="14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</row>
    <row r="32" spans="1:161" s="11" customFormat="1" ht="12.75" customHeight="1" x14ac:dyDescent="0.3">
      <c r="A32" s="16" t="s">
        <v>70</v>
      </c>
      <c r="B32" s="16" t="s">
        <v>84</v>
      </c>
      <c r="C32" s="16" t="s">
        <v>99</v>
      </c>
      <c r="D32" s="17">
        <v>2248025</v>
      </c>
      <c r="E32" s="18" t="s">
        <v>108</v>
      </c>
      <c r="F32" s="10">
        <v>52</v>
      </c>
      <c r="G32" s="10">
        <v>34</v>
      </c>
      <c r="H32" s="10">
        <f t="shared" si="0"/>
        <v>86</v>
      </c>
      <c r="I32" s="7">
        <v>21</v>
      </c>
      <c r="J32" s="7">
        <v>10</v>
      </c>
      <c r="K32" s="7">
        <v>11</v>
      </c>
      <c r="L32" s="7">
        <v>5</v>
      </c>
      <c r="M32" s="7">
        <v>8</v>
      </c>
      <c r="N32" s="7">
        <v>9</v>
      </c>
      <c r="O32" s="7">
        <v>8</v>
      </c>
      <c r="P32" s="20">
        <f t="shared" si="1"/>
        <v>72</v>
      </c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CP32" s="14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</row>
    <row r="33" spans="1:161" s="11" customFormat="1" ht="12.75" customHeight="1" x14ac:dyDescent="0.3">
      <c r="A33" s="16" t="s">
        <v>71</v>
      </c>
      <c r="B33" s="16" t="s">
        <v>38</v>
      </c>
      <c r="C33" s="16" t="s">
        <v>100</v>
      </c>
      <c r="D33" s="17">
        <v>3321425</v>
      </c>
      <c r="E33" s="18" t="s">
        <v>109</v>
      </c>
      <c r="F33" s="10">
        <v>50</v>
      </c>
      <c r="G33" s="10">
        <v>35</v>
      </c>
      <c r="H33" s="10">
        <f t="shared" si="0"/>
        <v>85</v>
      </c>
      <c r="I33" s="7">
        <v>26</v>
      </c>
      <c r="J33" s="7">
        <v>11</v>
      </c>
      <c r="K33" s="7">
        <v>12</v>
      </c>
      <c r="L33" s="7">
        <v>5</v>
      </c>
      <c r="M33" s="7">
        <v>9</v>
      </c>
      <c r="N33" s="7">
        <v>12</v>
      </c>
      <c r="O33" s="7">
        <v>9</v>
      </c>
      <c r="P33" s="20">
        <f t="shared" si="1"/>
        <v>84</v>
      </c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CP33" s="14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</row>
    <row r="34" spans="1:161" x14ac:dyDescent="0.3">
      <c r="D34" s="5">
        <f>SUM(D18:D33)</f>
        <v>216208997.69999999</v>
      </c>
      <c r="E34" s="5">
        <f>SUM(E18:E33)</f>
        <v>41270000</v>
      </c>
    </row>
    <row r="35" spans="1:161" x14ac:dyDescent="0.3">
      <c r="E35" s="5"/>
      <c r="F35" s="5"/>
    </row>
  </sheetData>
  <dataValidations count="2">
    <dataValidation type="whole" showInputMessage="1" showErrorMessage="1" errorTitle="ZNOVU A LÉPE" error="To je móóóóóóc!!!!" sqref="J19:O33">
      <formula1>0</formula1>
      <formula2>15</formula2>
    </dataValidation>
    <dataValidation type="whole" allowBlank="1" showInputMessage="1" showErrorMessage="1" errorTitle="ZNOVU A LÉPE" error="To je móóóóóóc!!!!" sqref="I19:I33">
      <formula1>0</formula1>
      <formula2>30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5"/>
  <sheetViews>
    <sheetView zoomScale="80" zoomScaleNormal="80" workbookViewId="0"/>
  </sheetViews>
  <sheetFormatPr defaultColWidth="9.109375" defaultRowHeight="12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42.5546875" style="1" customWidth="1"/>
    <col min="19" max="19" width="10.33203125" style="1" customWidth="1"/>
    <col min="20" max="23" width="9.33203125" style="1" customWidth="1"/>
    <col min="24" max="24" width="10.33203125" style="1" customWidth="1"/>
    <col min="25" max="25" width="17.6640625" style="1" customWidth="1"/>
    <col min="26" max="28" width="15" style="1" customWidth="1"/>
    <col min="29" max="105" width="0" style="1" hidden="1" customWidth="1"/>
    <col min="106" max="16384" width="9.109375" style="1"/>
  </cols>
  <sheetData>
    <row r="1" spans="1:16" ht="38.25" customHeight="1" x14ac:dyDescent="0.3">
      <c r="A1" s="4" t="s">
        <v>42</v>
      </c>
    </row>
    <row r="2" spans="1:16" ht="12.6" x14ac:dyDescent="0.3">
      <c r="A2" s="2" t="s">
        <v>43</v>
      </c>
      <c r="D2" s="2" t="s">
        <v>0</v>
      </c>
    </row>
    <row r="3" spans="1:16" ht="12.6" x14ac:dyDescent="0.3">
      <c r="A3" s="2" t="s">
        <v>27</v>
      </c>
      <c r="D3" s="1" t="s">
        <v>47</v>
      </c>
    </row>
    <row r="4" spans="1:16" ht="12.6" x14ac:dyDescent="0.3">
      <c r="A4" s="2" t="s">
        <v>44</v>
      </c>
      <c r="D4" s="1" t="s">
        <v>48</v>
      </c>
    </row>
    <row r="5" spans="1:16" ht="12.6" x14ac:dyDescent="0.3">
      <c r="A5" s="2" t="s">
        <v>45</v>
      </c>
      <c r="D5" s="1" t="s">
        <v>49</v>
      </c>
    </row>
    <row r="6" spans="1:16" ht="12.6" x14ac:dyDescent="0.3">
      <c r="A6" s="2" t="s">
        <v>46</v>
      </c>
      <c r="D6" s="1" t="s">
        <v>50</v>
      </c>
    </row>
    <row r="7" spans="1:16" ht="12.6" x14ac:dyDescent="0.3">
      <c r="A7" s="2" t="s">
        <v>33</v>
      </c>
      <c r="D7" s="1" t="s">
        <v>51</v>
      </c>
    </row>
    <row r="8" spans="1:16" ht="12.6" x14ac:dyDescent="0.3">
      <c r="A8" s="1" t="s">
        <v>35</v>
      </c>
      <c r="D8" s="1" t="s">
        <v>52</v>
      </c>
    </row>
    <row r="9" spans="1:16" x14ac:dyDescent="0.3">
      <c r="D9" s="1" t="s">
        <v>53</v>
      </c>
    </row>
    <row r="10" spans="1:16" x14ac:dyDescent="0.3">
      <c r="D10" s="1" t="s">
        <v>54</v>
      </c>
    </row>
    <row r="12" spans="1:16" ht="12.6" x14ac:dyDescent="0.3">
      <c r="A12" s="2"/>
      <c r="D12" s="1" t="s">
        <v>55</v>
      </c>
    </row>
    <row r="13" spans="1:16" ht="12.6" x14ac:dyDescent="0.3">
      <c r="A13" s="2"/>
    </row>
    <row r="14" spans="1:16" ht="12.6" x14ac:dyDescent="0.3">
      <c r="A14" s="2" t="s">
        <v>133</v>
      </c>
    </row>
    <row r="15" spans="1:16" ht="12.6" x14ac:dyDescent="0.3">
      <c r="A15" s="2"/>
    </row>
    <row r="16" spans="1:16" ht="45.75" customHeight="1" x14ac:dyDescent="0.3">
      <c r="A16" s="3" t="s">
        <v>1</v>
      </c>
      <c r="B16" s="3" t="s">
        <v>2</v>
      </c>
      <c r="C16" s="3" t="s">
        <v>26</v>
      </c>
      <c r="D16" s="3" t="s">
        <v>19</v>
      </c>
      <c r="E16" s="9" t="s">
        <v>3</v>
      </c>
      <c r="F16" s="3" t="s">
        <v>4</v>
      </c>
      <c r="G16" s="3" t="s">
        <v>5</v>
      </c>
      <c r="H16" s="3" t="s">
        <v>6</v>
      </c>
      <c r="I16" s="3" t="s">
        <v>22</v>
      </c>
      <c r="J16" s="3" t="s">
        <v>20</v>
      </c>
      <c r="K16" s="3" t="s">
        <v>23</v>
      </c>
      <c r="L16" s="3" t="s">
        <v>7</v>
      </c>
      <c r="M16" s="3" t="s">
        <v>8</v>
      </c>
      <c r="N16" s="3" t="s">
        <v>34</v>
      </c>
      <c r="O16" s="3" t="s">
        <v>9</v>
      </c>
      <c r="P16" s="3" t="s">
        <v>10</v>
      </c>
    </row>
    <row r="17" spans="1:161" ht="16.5" customHeight="1" x14ac:dyDescent="0.3">
      <c r="A17" s="11"/>
      <c r="B17" s="11"/>
      <c r="C17" s="3"/>
      <c r="D17" s="3"/>
      <c r="E17" s="9"/>
      <c r="F17" s="3"/>
      <c r="G17" s="3"/>
      <c r="H17" s="11"/>
      <c r="I17" s="3" t="s">
        <v>29</v>
      </c>
      <c r="J17" s="3" t="s">
        <v>30</v>
      </c>
      <c r="K17" s="3" t="s">
        <v>30</v>
      </c>
      <c r="L17" s="3" t="s">
        <v>31</v>
      </c>
      <c r="M17" s="3" t="s">
        <v>32</v>
      </c>
      <c r="N17" s="3" t="s">
        <v>30</v>
      </c>
      <c r="O17" s="3" t="s">
        <v>32</v>
      </c>
      <c r="P17" s="3"/>
    </row>
    <row r="18" spans="1:161" s="11" customFormat="1" ht="12.75" customHeight="1" x14ac:dyDescent="0.3">
      <c r="A18" s="16" t="s">
        <v>56</v>
      </c>
      <c r="B18" s="16" t="s">
        <v>72</v>
      </c>
      <c r="C18" s="16" t="s">
        <v>85</v>
      </c>
      <c r="D18" s="17">
        <v>32000000</v>
      </c>
      <c r="E18" s="17">
        <v>8000000</v>
      </c>
      <c r="F18" s="10">
        <v>52</v>
      </c>
      <c r="G18" s="10">
        <v>39</v>
      </c>
      <c r="H18" s="10">
        <f t="shared" ref="H18:H33" si="0">SUM(F18:G18)</f>
        <v>91</v>
      </c>
      <c r="I18" s="7">
        <v>22</v>
      </c>
      <c r="J18" s="7">
        <v>14</v>
      </c>
      <c r="K18" s="7">
        <v>12</v>
      </c>
      <c r="L18" s="7">
        <v>5</v>
      </c>
      <c r="M18" s="7">
        <v>8</v>
      </c>
      <c r="N18" s="7">
        <v>13</v>
      </c>
      <c r="O18" s="7">
        <v>10</v>
      </c>
      <c r="P18" s="20">
        <f>SUM(I18:O18)</f>
        <v>84</v>
      </c>
      <c r="Q18" s="1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CP18" s="14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</row>
    <row r="19" spans="1:161" s="11" customFormat="1" ht="12.75" customHeight="1" x14ac:dyDescent="0.3">
      <c r="A19" s="16" t="s">
        <v>57</v>
      </c>
      <c r="B19" s="16" t="s">
        <v>73</v>
      </c>
      <c r="C19" s="16" t="s">
        <v>86</v>
      </c>
      <c r="D19" s="17">
        <v>400000</v>
      </c>
      <c r="E19" s="17">
        <v>200000</v>
      </c>
      <c r="F19" s="10">
        <v>49</v>
      </c>
      <c r="G19" s="10">
        <v>32</v>
      </c>
      <c r="H19" s="10">
        <f t="shared" si="0"/>
        <v>81</v>
      </c>
      <c r="I19" s="7">
        <v>21</v>
      </c>
      <c r="J19" s="7">
        <v>11</v>
      </c>
      <c r="K19" s="7">
        <v>12</v>
      </c>
      <c r="L19" s="7">
        <v>4</v>
      </c>
      <c r="M19" s="7">
        <v>8</v>
      </c>
      <c r="N19" s="7">
        <v>13</v>
      </c>
      <c r="O19" s="7">
        <v>5</v>
      </c>
      <c r="P19" s="20">
        <f t="shared" ref="P19:P33" si="1">SUM(I19:O19)</f>
        <v>74</v>
      </c>
      <c r="Q19" s="1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CP19" s="14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</row>
    <row r="20" spans="1:161" s="11" customFormat="1" ht="12.75" customHeight="1" x14ac:dyDescent="0.3">
      <c r="A20" s="16" t="s">
        <v>58</v>
      </c>
      <c r="B20" s="16" t="s">
        <v>74</v>
      </c>
      <c r="C20" s="16" t="s">
        <v>87</v>
      </c>
      <c r="D20" s="17">
        <v>1000000</v>
      </c>
      <c r="E20" s="17">
        <v>750000</v>
      </c>
      <c r="F20" s="10"/>
      <c r="G20" s="10">
        <v>31</v>
      </c>
      <c r="H20" s="10">
        <f t="shared" si="0"/>
        <v>31</v>
      </c>
      <c r="I20" s="7">
        <v>18</v>
      </c>
      <c r="J20" s="7">
        <v>11</v>
      </c>
      <c r="K20" s="7">
        <v>12</v>
      </c>
      <c r="L20" s="7">
        <v>3</v>
      </c>
      <c r="M20" s="7">
        <v>8</v>
      </c>
      <c r="N20" s="7">
        <v>8</v>
      </c>
      <c r="O20" s="7">
        <v>9</v>
      </c>
      <c r="P20" s="20">
        <f t="shared" si="1"/>
        <v>69</v>
      </c>
      <c r="Q20" s="13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CP20" s="14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</row>
    <row r="21" spans="1:161" s="11" customFormat="1" ht="12.75" customHeight="1" x14ac:dyDescent="0.3">
      <c r="A21" s="16" t="s">
        <v>59</v>
      </c>
      <c r="B21" s="16" t="s">
        <v>75</v>
      </c>
      <c r="C21" s="16" t="s">
        <v>88</v>
      </c>
      <c r="D21" s="17">
        <v>1870000</v>
      </c>
      <c r="E21" s="17">
        <v>750000</v>
      </c>
      <c r="F21" s="10">
        <v>55</v>
      </c>
      <c r="G21" s="10">
        <v>34</v>
      </c>
      <c r="H21" s="10">
        <f t="shared" si="0"/>
        <v>89</v>
      </c>
      <c r="I21" s="7">
        <v>17</v>
      </c>
      <c r="J21" s="7">
        <v>10</v>
      </c>
      <c r="K21" s="7">
        <v>11</v>
      </c>
      <c r="L21" s="7">
        <v>4</v>
      </c>
      <c r="M21" s="7">
        <v>9</v>
      </c>
      <c r="N21" s="7">
        <v>12</v>
      </c>
      <c r="O21" s="7">
        <v>7</v>
      </c>
      <c r="P21" s="20">
        <f t="shared" si="1"/>
        <v>70</v>
      </c>
      <c r="Q21" s="1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CP21" s="14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</row>
    <row r="22" spans="1:161" s="11" customFormat="1" ht="12.75" customHeight="1" x14ac:dyDescent="0.3">
      <c r="A22" s="16" t="s">
        <v>60</v>
      </c>
      <c r="B22" s="16" t="s">
        <v>75</v>
      </c>
      <c r="C22" s="16" t="s">
        <v>89</v>
      </c>
      <c r="D22" s="17">
        <v>1455000</v>
      </c>
      <c r="E22" s="17">
        <v>570000</v>
      </c>
      <c r="F22" s="10">
        <v>45</v>
      </c>
      <c r="G22" s="10">
        <v>33</v>
      </c>
      <c r="H22" s="10">
        <f t="shared" si="0"/>
        <v>78</v>
      </c>
      <c r="I22" s="7">
        <v>18</v>
      </c>
      <c r="J22" s="7">
        <v>10</v>
      </c>
      <c r="K22" s="7">
        <v>11</v>
      </c>
      <c r="L22" s="7">
        <v>4</v>
      </c>
      <c r="M22" s="7">
        <v>9</v>
      </c>
      <c r="N22" s="7">
        <v>13</v>
      </c>
      <c r="O22" s="7">
        <v>7</v>
      </c>
      <c r="P22" s="20">
        <f t="shared" si="1"/>
        <v>72</v>
      </c>
      <c r="Q22" s="1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CP22" s="14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</row>
    <row r="23" spans="1:161" s="11" customFormat="1" ht="13.8" x14ac:dyDescent="0.3">
      <c r="A23" s="16" t="s">
        <v>61</v>
      </c>
      <c r="B23" s="16" t="s">
        <v>76</v>
      </c>
      <c r="C23" s="16" t="s">
        <v>90</v>
      </c>
      <c r="D23" s="17">
        <v>22580880</v>
      </c>
      <c r="E23" s="17">
        <v>10000000</v>
      </c>
      <c r="F23" s="10">
        <v>23</v>
      </c>
      <c r="G23" s="10">
        <v>34</v>
      </c>
      <c r="H23" s="10">
        <f t="shared" si="0"/>
        <v>57</v>
      </c>
      <c r="I23" s="7">
        <v>15</v>
      </c>
      <c r="J23" s="7">
        <v>10</v>
      </c>
      <c r="K23" s="7">
        <v>9</v>
      </c>
      <c r="L23" s="7">
        <v>4</v>
      </c>
      <c r="M23" s="7">
        <v>7</v>
      </c>
      <c r="N23" s="7">
        <v>10</v>
      </c>
      <c r="O23" s="7">
        <v>9</v>
      </c>
      <c r="P23" s="20">
        <f t="shared" si="1"/>
        <v>64</v>
      </c>
      <c r="Q23" s="1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CP23" s="14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</row>
    <row r="24" spans="1:161" s="11" customFormat="1" ht="12.75" customHeight="1" x14ac:dyDescent="0.3">
      <c r="A24" s="16" t="s">
        <v>62</v>
      </c>
      <c r="B24" s="16" t="s">
        <v>77</v>
      </c>
      <c r="C24" s="16" t="s">
        <v>91</v>
      </c>
      <c r="D24" s="17">
        <v>59780000</v>
      </c>
      <c r="E24" s="24">
        <v>21000000</v>
      </c>
      <c r="F24" s="10"/>
      <c r="G24" s="10">
        <v>38</v>
      </c>
      <c r="H24" s="10">
        <f t="shared" si="0"/>
        <v>38</v>
      </c>
      <c r="I24" s="7">
        <v>24</v>
      </c>
      <c r="J24" s="7">
        <v>14</v>
      </c>
      <c r="K24" s="7">
        <v>14</v>
      </c>
      <c r="L24" s="7">
        <v>4</v>
      </c>
      <c r="M24" s="7">
        <v>9</v>
      </c>
      <c r="N24" s="7">
        <v>14</v>
      </c>
      <c r="O24" s="7">
        <v>10</v>
      </c>
      <c r="P24" s="20">
        <f t="shared" si="1"/>
        <v>89</v>
      </c>
      <c r="Q24" s="13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CP24" s="14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</row>
    <row r="25" spans="1:161" s="11" customFormat="1" ht="12.75" customHeight="1" x14ac:dyDescent="0.3">
      <c r="A25" s="16" t="s">
        <v>63</v>
      </c>
      <c r="B25" s="16" t="s">
        <v>78</v>
      </c>
      <c r="C25" s="16" t="s">
        <v>92</v>
      </c>
      <c r="D25" s="17">
        <v>3071000</v>
      </c>
      <c r="E25" s="18" t="s">
        <v>101</v>
      </c>
      <c r="F25" s="19">
        <v>22.5</v>
      </c>
      <c r="G25" s="10">
        <v>17</v>
      </c>
      <c r="H25" s="19">
        <v>39.5</v>
      </c>
      <c r="I25" s="7">
        <v>11</v>
      </c>
      <c r="J25" s="7">
        <v>8</v>
      </c>
      <c r="K25" s="7">
        <v>7</v>
      </c>
      <c r="L25" s="7">
        <v>3</v>
      </c>
      <c r="M25" s="7">
        <v>7</v>
      </c>
      <c r="N25" s="7">
        <v>8</v>
      </c>
      <c r="O25" s="7">
        <v>4</v>
      </c>
      <c r="P25" s="20">
        <f t="shared" si="1"/>
        <v>48</v>
      </c>
      <c r="Q25" s="13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CP25" s="14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</row>
    <row r="26" spans="1:161" s="11" customFormat="1" ht="13.5" customHeight="1" x14ac:dyDescent="0.3">
      <c r="A26" s="16" t="s">
        <v>64</v>
      </c>
      <c r="B26" s="16" t="s">
        <v>79</v>
      </c>
      <c r="C26" s="16" t="s">
        <v>93</v>
      </c>
      <c r="D26" s="17">
        <v>3122943</v>
      </c>
      <c r="E26" s="18" t="s">
        <v>102</v>
      </c>
      <c r="F26" s="10">
        <v>56</v>
      </c>
      <c r="G26" s="10">
        <v>33</v>
      </c>
      <c r="H26" s="10">
        <f t="shared" si="0"/>
        <v>89</v>
      </c>
      <c r="I26" s="7">
        <v>17</v>
      </c>
      <c r="J26" s="7">
        <v>13</v>
      </c>
      <c r="K26" s="7">
        <v>13</v>
      </c>
      <c r="L26" s="7">
        <v>4</v>
      </c>
      <c r="M26" s="7">
        <v>8</v>
      </c>
      <c r="N26" s="7">
        <v>13</v>
      </c>
      <c r="O26" s="7">
        <v>9</v>
      </c>
      <c r="P26" s="20">
        <f t="shared" si="1"/>
        <v>77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CP26" s="14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</row>
    <row r="27" spans="1:161" s="11" customFormat="1" ht="12.75" customHeight="1" x14ac:dyDescent="0.3">
      <c r="A27" s="16" t="s">
        <v>65</v>
      </c>
      <c r="B27" s="16" t="s">
        <v>80</v>
      </c>
      <c r="C27" s="16" t="s">
        <v>94</v>
      </c>
      <c r="D27" s="17">
        <v>25469610</v>
      </c>
      <c r="E27" s="18" t="s">
        <v>103</v>
      </c>
      <c r="F27" s="10"/>
      <c r="G27" s="10">
        <v>33</v>
      </c>
      <c r="H27" s="10">
        <f t="shared" si="0"/>
        <v>33</v>
      </c>
      <c r="I27" s="7">
        <v>23</v>
      </c>
      <c r="J27" s="7">
        <v>11</v>
      </c>
      <c r="K27" s="7">
        <v>13</v>
      </c>
      <c r="L27" s="7">
        <v>4</v>
      </c>
      <c r="M27" s="7">
        <v>7</v>
      </c>
      <c r="N27" s="7">
        <v>9</v>
      </c>
      <c r="O27" s="7">
        <v>7</v>
      </c>
      <c r="P27" s="20">
        <f t="shared" si="1"/>
        <v>74</v>
      </c>
      <c r="Q27" s="13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CP27" s="14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</row>
    <row r="28" spans="1:161" s="11" customFormat="1" ht="12.75" customHeight="1" x14ac:dyDescent="0.3">
      <c r="A28" s="16" t="s">
        <v>66</v>
      </c>
      <c r="B28" s="16" t="s">
        <v>81</v>
      </c>
      <c r="C28" s="16" t="s">
        <v>95</v>
      </c>
      <c r="D28" s="17">
        <v>52268250</v>
      </c>
      <c r="E28" s="18" t="s">
        <v>104</v>
      </c>
      <c r="F28" s="10">
        <v>55</v>
      </c>
      <c r="G28" s="10"/>
      <c r="H28" s="10">
        <f t="shared" si="0"/>
        <v>55</v>
      </c>
      <c r="I28" s="7">
        <v>15</v>
      </c>
      <c r="J28" s="7">
        <v>11</v>
      </c>
      <c r="K28" s="7">
        <v>8</v>
      </c>
      <c r="L28" s="7">
        <v>2</v>
      </c>
      <c r="M28" s="7">
        <v>6</v>
      </c>
      <c r="N28" s="7">
        <v>7</v>
      </c>
      <c r="O28" s="7">
        <v>8</v>
      </c>
      <c r="P28" s="20">
        <f t="shared" si="1"/>
        <v>57</v>
      </c>
      <c r="Q28" s="1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CP28" s="14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</row>
    <row r="29" spans="1:161" s="11" customFormat="1" ht="12.75" customHeight="1" x14ac:dyDescent="0.3">
      <c r="A29" s="16" t="s">
        <v>67</v>
      </c>
      <c r="B29" s="16" t="s">
        <v>82</v>
      </c>
      <c r="C29" s="16" t="s">
        <v>96</v>
      </c>
      <c r="D29" s="17">
        <v>3534424</v>
      </c>
      <c r="E29" s="18" t="s">
        <v>105</v>
      </c>
      <c r="F29" s="10"/>
      <c r="G29" s="10">
        <v>28</v>
      </c>
      <c r="H29" s="10">
        <f t="shared" si="0"/>
        <v>28</v>
      </c>
      <c r="I29" s="7">
        <v>16</v>
      </c>
      <c r="J29" s="7">
        <v>10</v>
      </c>
      <c r="K29" s="7">
        <v>10</v>
      </c>
      <c r="L29" s="7">
        <v>3</v>
      </c>
      <c r="M29" s="7">
        <v>8</v>
      </c>
      <c r="N29" s="7">
        <v>9</v>
      </c>
      <c r="O29" s="7">
        <v>9</v>
      </c>
      <c r="P29" s="20">
        <f t="shared" si="1"/>
        <v>65</v>
      </c>
      <c r="Q29" s="1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CP29" s="14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</row>
    <row r="30" spans="1:161" s="11" customFormat="1" ht="12.75" customHeight="1" x14ac:dyDescent="0.3">
      <c r="A30" s="16" t="s">
        <v>68</v>
      </c>
      <c r="B30" s="16" t="s">
        <v>83</v>
      </c>
      <c r="C30" s="16" t="s">
        <v>97</v>
      </c>
      <c r="D30" s="17">
        <v>491134</v>
      </c>
      <c r="E30" s="18" t="s">
        <v>106</v>
      </c>
      <c r="F30" s="10">
        <v>56</v>
      </c>
      <c r="G30" s="10">
        <v>37</v>
      </c>
      <c r="H30" s="10">
        <f t="shared" si="0"/>
        <v>93</v>
      </c>
      <c r="I30" s="7">
        <v>20</v>
      </c>
      <c r="J30" s="7">
        <v>14</v>
      </c>
      <c r="K30" s="7">
        <v>12</v>
      </c>
      <c r="L30" s="7">
        <v>4</v>
      </c>
      <c r="M30" s="7">
        <v>10</v>
      </c>
      <c r="N30" s="7">
        <v>12</v>
      </c>
      <c r="O30" s="7">
        <v>9</v>
      </c>
      <c r="P30" s="20">
        <f t="shared" si="1"/>
        <v>81</v>
      </c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CP30" s="14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</row>
    <row r="31" spans="1:161" s="11" customFormat="1" ht="13.8" x14ac:dyDescent="0.3">
      <c r="A31" s="16" t="s">
        <v>69</v>
      </c>
      <c r="B31" s="16" t="s">
        <v>84</v>
      </c>
      <c r="C31" s="16" t="s">
        <v>98</v>
      </c>
      <c r="D31" s="17">
        <v>3596306.7</v>
      </c>
      <c r="E31" s="18" t="s">
        <v>107</v>
      </c>
      <c r="F31" s="10"/>
      <c r="G31" s="10">
        <v>32</v>
      </c>
      <c r="H31" s="10">
        <f t="shared" si="0"/>
        <v>32</v>
      </c>
      <c r="I31" s="7">
        <v>16</v>
      </c>
      <c r="J31" s="7">
        <v>11</v>
      </c>
      <c r="K31" s="7">
        <v>10</v>
      </c>
      <c r="L31" s="7">
        <v>3</v>
      </c>
      <c r="M31" s="7">
        <v>8</v>
      </c>
      <c r="N31" s="7">
        <v>10</v>
      </c>
      <c r="O31" s="7">
        <v>10</v>
      </c>
      <c r="P31" s="20">
        <f t="shared" si="1"/>
        <v>68</v>
      </c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CP31" s="14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</row>
    <row r="32" spans="1:161" s="11" customFormat="1" ht="12.75" customHeight="1" x14ac:dyDescent="0.3">
      <c r="A32" s="16" t="s">
        <v>70</v>
      </c>
      <c r="B32" s="16" t="s">
        <v>84</v>
      </c>
      <c r="C32" s="16" t="s">
        <v>99</v>
      </c>
      <c r="D32" s="17">
        <v>2248025</v>
      </c>
      <c r="E32" s="18" t="s">
        <v>108</v>
      </c>
      <c r="F32" s="10">
        <v>52</v>
      </c>
      <c r="G32" s="10">
        <v>34</v>
      </c>
      <c r="H32" s="10">
        <f t="shared" si="0"/>
        <v>86</v>
      </c>
      <c r="I32" s="7">
        <v>17</v>
      </c>
      <c r="J32" s="7">
        <v>10</v>
      </c>
      <c r="K32" s="7">
        <v>12</v>
      </c>
      <c r="L32" s="7">
        <v>3</v>
      </c>
      <c r="M32" s="7">
        <v>8</v>
      </c>
      <c r="N32" s="7">
        <v>13</v>
      </c>
      <c r="O32" s="7">
        <v>10</v>
      </c>
      <c r="P32" s="20">
        <f t="shared" si="1"/>
        <v>73</v>
      </c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CP32" s="14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</row>
    <row r="33" spans="1:161" s="11" customFormat="1" ht="12.75" customHeight="1" x14ac:dyDescent="0.3">
      <c r="A33" s="16" t="s">
        <v>71</v>
      </c>
      <c r="B33" s="16" t="s">
        <v>38</v>
      </c>
      <c r="C33" s="16" t="s">
        <v>100</v>
      </c>
      <c r="D33" s="17">
        <v>3321425</v>
      </c>
      <c r="E33" s="18" t="s">
        <v>109</v>
      </c>
      <c r="F33" s="10">
        <v>50</v>
      </c>
      <c r="G33" s="10">
        <v>35</v>
      </c>
      <c r="H33" s="10">
        <f t="shared" si="0"/>
        <v>85</v>
      </c>
      <c r="I33" s="7">
        <v>19</v>
      </c>
      <c r="J33" s="7">
        <v>12</v>
      </c>
      <c r="K33" s="7">
        <v>12</v>
      </c>
      <c r="L33" s="7">
        <v>3</v>
      </c>
      <c r="M33" s="7">
        <v>8</v>
      </c>
      <c r="N33" s="7">
        <v>11</v>
      </c>
      <c r="O33" s="7">
        <v>9</v>
      </c>
      <c r="P33" s="20">
        <f t="shared" si="1"/>
        <v>74</v>
      </c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CP33" s="14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</row>
    <row r="34" spans="1:161" x14ac:dyDescent="0.3">
      <c r="D34" s="5">
        <f>SUM(D18:D33)</f>
        <v>216208997.69999999</v>
      </c>
      <c r="E34" s="5">
        <f>SUM(E18:E33)</f>
        <v>41270000</v>
      </c>
    </row>
    <row r="35" spans="1:161" x14ac:dyDescent="0.3">
      <c r="E35" s="5"/>
      <c r="F35" s="5"/>
    </row>
  </sheetData>
  <dataValidations count="2">
    <dataValidation type="whole" showInputMessage="1" showErrorMessage="1" errorTitle="ZNOVU A LÉPE" error="To je móóóóóóc!!!!" sqref="J19:O33">
      <formula1>0</formula1>
      <formula2>15</formula2>
    </dataValidation>
    <dataValidation type="whole" allowBlank="1" showInputMessage="1" showErrorMessage="1" errorTitle="ZNOVU A LÉPE" error="To je móóóóóóc!!!!" sqref="I19:I33">
      <formula1>0</formula1>
      <formula2>30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5"/>
  <sheetViews>
    <sheetView zoomScale="80" zoomScaleNormal="80" workbookViewId="0"/>
  </sheetViews>
  <sheetFormatPr defaultColWidth="9.109375" defaultRowHeight="12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42.5546875" style="1" customWidth="1"/>
    <col min="19" max="19" width="10.33203125" style="1" customWidth="1"/>
    <col min="20" max="23" width="9.33203125" style="1" customWidth="1"/>
    <col min="24" max="24" width="10.33203125" style="1" customWidth="1"/>
    <col min="25" max="25" width="17.6640625" style="1" customWidth="1"/>
    <col min="26" max="28" width="15" style="1" customWidth="1"/>
    <col min="29" max="105" width="0" style="1" hidden="1" customWidth="1"/>
    <col min="106" max="16384" width="9.109375" style="1"/>
  </cols>
  <sheetData>
    <row r="1" spans="1:16" ht="38.25" customHeight="1" x14ac:dyDescent="0.3">
      <c r="A1" s="4" t="s">
        <v>42</v>
      </c>
    </row>
    <row r="2" spans="1:16" ht="12.6" x14ac:dyDescent="0.3">
      <c r="A2" s="2" t="s">
        <v>43</v>
      </c>
      <c r="D2" s="2" t="s">
        <v>0</v>
      </c>
    </row>
    <row r="3" spans="1:16" ht="12.6" x14ac:dyDescent="0.3">
      <c r="A3" s="2" t="s">
        <v>27</v>
      </c>
      <c r="D3" s="1" t="s">
        <v>47</v>
      </c>
    </row>
    <row r="4" spans="1:16" ht="12.6" x14ac:dyDescent="0.3">
      <c r="A4" s="2" t="s">
        <v>44</v>
      </c>
      <c r="D4" s="1" t="s">
        <v>48</v>
      </c>
    </row>
    <row r="5" spans="1:16" ht="12.6" x14ac:dyDescent="0.3">
      <c r="A5" s="2" t="s">
        <v>45</v>
      </c>
      <c r="D5" s="1" t="s">
        <v>49</v>
      </c>
    </row>
    <row r="6" spans="1:16" ht="12.6" x14ac:dyDescent="0.3">
      <c r="A6" s="2" t="s">
        <v>46</v>
      </c>
      <c r="D6" s="1" t="s">
        <v>50</v>
      </c>
    </row>
    <row r="7" spans="1:16" ht="12.6" x14ac:dyDescent="0.3">
      <c r="A7" s="2" t="s">
        <v>33</v>
      </c>
      <c r="D7" s="1" t="s">
        <v>51</v>
      </c>
    </row>
    <row r="8" spans="1:16" ht="12.6" x14ac:dyDescent="0.3">
      <c r="A8" s="1" t="s">
        <v>35</v>
      </c>
      <c r="D8" s="1" t="s">
        <v>52</v>
      </c>
    </row>
    <row r="9" spans="1:16" x14ac:dyDescent="0.3">
      <c r="D9" s="1" t="s">
        <v>53</v>
      </c>
    </row>
    <row r="10" spans="1:16" x14ac:dyDescent="0.3">
      <c r="D10" s="1" t="s">
        <v>54</v>
      </c>
    </row>
    <row r="12" spans="1:16" ht="12.6" x14ac:dyDescent="0.3">
      <c r="A12" s="2"/>
      <c r="D12" s="1" t="s">
        <v>55</v>
      </c>
    </row>
    <row r="13" spans="1:16" ht="12.6" x14ac:dyDescent="0.3">
      <c r="A13" s="2"/>
    </row>
    <row r="14" spans="1:16" ht="12.6" x14ac:dyDescent="0.3">
      <c r="A14" s="2" t="s">
        <v>133</v>
      </c>
    </row>
    <row r="15" spans="1:16" ht="12.6" x14ac:dyDescent="0.3">
      <c r="A15" s="2"/>
    </row>
    <row r="16" spans="1:16" ht="45.75" customHeight="1" x14ac:dyDescent="0.3">
      <c r="A16" s="3" t="s">
        <v>1</v>
      </c>
      <c r="B16" s="3" t="s">
        <v>2</v>
      </c>
      <c r="C16" s="3" t="s">
        <v>26</v>
      </c>
      <c r="D16" s="3" t="s">
        <v>19</v>
      </c>
      <c r="E16" s="9" t="s">
        <v>3</v>
      </c>
      <c r="F16" s="3" t="s">
        <v>4</v>
      </c>
      <c r="G16" s="3" t="s">
        <v>5</v>
      </c>
      <c r="H16" s="3" t="s">
        <v>6</v>
      </c>
      <c r="I16" s="3" t="s">
        <v>22</v>
      </c>
      <c r="J16" s="3" t="s">
        <v>20</v>
      </c>
      <c r="K16" s="3" t="s">
        <v>23</v>
      </c>
      <c r="L16" s="3" t="s">
        <v>7</v>
      </c>
      <c r="M16" s="3" t="s">
        <v>8</v>
      </c>
      <c r="N16" s="3" t="s">
        <v>34</v>
      </c>
      <c r="O16" s="3" t="s">
        <v>9</v>
      </c>
      <c r="P16" s="3" t="s">
        <v>10</v>
      </c>
    </row>
    <row r="17" spans="1:161" ht="16.5" customHeight="1" x14ac:dyDescent="0.3">
      <c r="A17" s="11"/>
      <c r="B17" s="11"/>
      <c r="C17" s="3"/>
      <c r="D17" s="3"/>
      <c r="E17" s="9"/>
      <c r="F17" s="3"/>
      <c r="G17" s="3"/>
      <c r="H17" s="11"/>
      <c r="I17" s="3" t="s">
        <v>29</v>
      </c>
      <c r="J17" s="3" t="s">
        <v>30</v>
      </c>
      <c r="K17" s="3" t="s">
        <v>30</v>
      </c>
      <c r="L17" s="3" t="s">
        <v>31</v>
      </c>
      <c r="M17" s="3" t="s">
        <v>32</v>
      </c>
      <c r="N17" s="3" t="s">
        <v>30</v>
      </c>
      <c r="O17" s="3" t="s">
        <v>32</v>
      </c>
      <c r="P17" s="3"/>
    </row>
    <row r="18" spans="1:161" s="11" customFormat="1" ht="12.75" customHeight="1" x14ac:dyDescent="0.3">
      <c r="A18" s="16" t="s">
        <v>56</v>
      </c>
      <c r="B18" s="16" t="s">
        <v>72</v>
      </c>
      <c r="C18" s="16" t="s">
        <v>85</v>
      </c>
      <c r="D18" s="17">
        <v>32000000</v>
      </c>
      <c r="E18" s="17">
        <v>8000000</v>
      </c>
      <c r="F18" s="10">
        <v>52</v>
      </c>
      <c r="G18" s="10">
        <v>39</v>
      </c>
      <c r="H18" s="10">
        <f t="shared" ref="H18:H33" si="0">SUM(F18:G18)</f>
        <v>91</v>
      </c>
      <c r="I18" s="7">
        <v>21</v>
      </c>
      <c r="J18" s="7">
        <v>13</v>
      </c>
      <c r="K18" s="7">
        <v>11</v>
      </c>
      <c r="L18" s="7">
        <v>5</v>
      </c>
      <c r="M18" s="7">
        <v>10</v>
      </c>
      <c r="N18" s="7">
        <v>13</v>
      </c>
      <c r="O18" s="7">
        <v>9</v>
      </c>
      <c r="P18" s="20">
        <f>SUM(I18:O18)</f>
        <v>82</v>
      </c>
      <c r="Q18" s="1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CP18" s="14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</row>
    <row r="19" spans="1:161" s="11" customFormat="1" ht="12.75" customHeight="1" x14ac:dyDescent="0.3">
      <c r="A19" s="16" t="s">
        <v>57</v>
      </c>
      <c r="B19" s="16" t="s">
        <v>73</v>
      </c>
      <c r="C19" s="16" t="s">
        <v>86</v>
      </c>
      <c r="D19" s="17">
        <v>400000</v>
      </c>
      <c r="E19" s="17">
        <v>200000</v>
      </c>
      <c r="F19" s="10">
        <v>49</v>
      </c>
      <c r="G19" s="10">
        <v>32</v>
      </c>
      <c r="H19" s="10">
        <f t="shared" si="0"/>
        <v>81</v>
      </c>
      <c r="I19" s="7">
        <v>22</v>
      </c>
      <c r="J19" s="7">
        <v>11</v>
      </c>
      <c r="K19" s="7">
        <v>11</v>
      </c>
      <c r="L19" s="7">
        <v>5</v>
      </c>
      <c r="M19" s="7">
        <v>9</v>
      </c>
      <c r="N19" s="7">
        <v>12</v>
      </c>
      <c r="O19" s="7">
        <v>5</v>
      </c>
      <c r="P19" s="20">
        <f t="shared" ref="P19:P33" si="1">SUM(I19:O19)</f>
        <v>75</v>
      </c>
      <c r="Q19" s="1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CP19" s="14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</row>
    <row r="20" spans="1:161" s="11" customFormat="1" ht="12.75" customHeight="1" x14ac:dyDescent="0.3">
      <c r="A20" s="16" t="s">
        <v>58</v>
      </c>
      <c r="B20" s="16" t="s">
        <v>74</v>
      </c>
      <c r="C20" s="16" t="s">
        <v>87</v>
      </c>
      <c r="D20" s="17">
        <v>1000000</v>
      </c>
      <c r="E20" s="17">
        <v>750000</v>
      </c>
      <c r="F20" s="10"/>
      <c r="G20" s="10">
        <v>31</v>
      </c>
      <c r="H20" s="10">
        <f t="shared" si="0"/>
        <v>31</v>
      </c>
      <c r="I20" s="7">
        <v>19</v>
      </c>
      <c r="J20" s="7">
        <v>11</v>
      </c>
      <c r="K20" s="7">
        <v>10</v>
      </c>
      <c r="L20" s="7">
        <v>4</v>
      </c>
      <c r="M20" s="7">
        <v>8</v>
      </c>
      <c r="N20" s="7">
        <v>9</v>
      </c>
      <c r="O20" s="7">
        <v>8</v>
      </c>
      <c r="P20" s="20">
        <f t="shared" si="1"/>
        <v>69</v>
      </c>
      <c r="Q20" s="13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CP20" s="14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</row>
    <row r="21" spans="1:161" s="11" customFormat="1" ht="12.75" customHeight="1" x14ac:dyDescent="0.3">
      <c r="A21" s="16" t="s">
        <v>59</v>
      </c>
      <c r="B21" s="16" t="s">
        <v>75</v>
      </c>
      <c r="C21" s="16" t="s">
        <v>88</v>
      </c>
      <c r="D21" s="17">
        <v>1870000</v>
      </c>
      <c r="E21" s="17">
        <v>750000</v>
      </c>
      <c r="F21" s="10">
        <v>55</v>
      </c>
      <c r="G21" s="10">
        <v>34</v>
      </c>
      <c r="H21" s="10">
        <f t="shared" si="0"/>
        <v>89</v>
      </c>
      <c r="I21" s="7">
        <v>20</v>
      </c>
      <c r="J21" s="7">
        <v>10</v>
      </c>
      <c r="K21" s="7">
        <v>12</v>
      </c>
      <c r="L21" s="7">
        <v>4</v>
      </c>
      <c r="M21" s="7">
        <v>9</v>
      </c>
      <c r="N21" s="7">
        <v>11</v>
      </c>
      <c r="O21" s="7">
        <v>6</v>
      </c>
      <c r="P21" s="20">
        <f t="shared" si="1"/>
        <v>72</v>
      </c>
      <c r="Q21" s="1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CP21" s="14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</row>
    <row r="22" spans="1:161" s="11" customFormat="1" ht="12.75" customHeight="1" x14ac:dyDescent="0.3">
      <c r="A22" s="16" t="s">
        <v>60</v>
      </c>
      <c r="B22" s="16" t="s">
        <v>75</v>
      </c>
      <c r="C22" s="16" t="s">
        <v>89</v>
      </c>
      <c r="D22" s="17">
        <v>1455000</v>
      </c>
      <c r="E22" s="17">
        <v>570000</v>
      </c>
      <c r="F22" s="10">
        <v>45</v>
      </c>
      <c r="G22" s="10">
        <v>33</v>
      </c>
      <c r="H22" s="10">
        <f t="shared" si="0"/>
        <v>78</v>
      </c>
      <c r="I22" s="7">
        <v>22</v>
      </c>
      <c r="J22" s="7">
        <v>10</v>
      </c>
      <c r="K22" s="7">
        <v>12</v>
      </c>
      <c r="L22" s="7">
        <v>3</v>
      </c>
      <c r="M22" s="7">
        <v>9</v>
      </c>
      <c r="N22" s="7">
        <v>13</v>
      </c>
      <c r="O22" s="7">
        <v>6</v>
      </c>
      <c r="P22" s="20">
        <f t="shared" si="1"/>
        <v>75</v>
      </c>
      <c r="Q22" s="1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CP22" s="14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</row>
    <row r="23" spans="1:161" s="11" customFormat="1" ht="13.8" x14ac:dyDescent="0.3">
      <c r="A23" s="16" t="s">
        <v>61</v>
      </c>
      <c r="B23" s="16" t="s">
        <v>76</v>
      </c>
      <c r="C23" s="16" t="s">
        <v>90</v>
      </c>
      <c r="D23" s="17">
        <v>22580880</v>
      </c>
      <c r="E23" s="17">
        <v>10000000</v>
      </c>
      <c r="F23" s="10">
        <v>23</v>
      </c>
      <c r="G23" s="10">
        <v>34</v>
      </c>
      <c r="H23" s="10">
        <f t="shared" si="0"/>
        <v>57</v>
      </c>
      <c r="I23" s="7">
        <v>12</v>
      </c>
      <c r="J23" s="7">
        <v>9</v>
      </c>
      <c r="K23" s="7">
        <v>11</v>
      </c>
      <c r="L23" s="7">
        <v>4</v>
      </c>
      <c r="M23" s="7">
        <v>8</v>
      </c>
      <c r="N23" s="7">
        <v>11</v>
      </c>
      <c r="O23" s="7">
        <v>9</v>
      </c>
      <c r="P23" s="20">
        <f t="shared" si="1"/>
        <v>64</v>
      </c>
      <c r="Q23" s="1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CP23" s="14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</row>
    <row r="24" spans="1:161" s="11" customFormat="1" ht="12.75" customHeight="1" x14ac:dyDescent="0.3">
      <c r="A24" s="16" t="s">
        <v>62</v>
      </c>
      <c r="B24" s="16" t="s">
        <v>77</v>
      </c>
      <c r="C24" s="16" t="s">
        <v>91</v>
      </c>
      <c r="D24" s="17">
        <v>59780000</v>
      </c>
      <c r="E24" s="24">
        <v>21000000</v>
      </c>
      <c r="F24" s="10"/>
      <c r="G24" s="10">
        <v>38</v>
      </c>
      <c r="H24" s="10">
        <f t="shared" si="0"/>
        <v>38</v>
      </c>
      <c r="I24" s="7">
        <v>26</v>
      </c>
      <c r="J24" s="7">
        <v>15</v>
      </c>
      <c r="K24" s="7">
        <v>14</v>
      </c>
      <c r="L24" s="7">
        <v>5</v>
      </c>
      <c r="M24" s="7">
        <v>8</v>
      </c>
      <c r="N24" s="7">
        <v>13</v>
      </c>
      <c r="O24" s="7">
        <v>10</v>
      </c>
      <c r="P24" s="20">
        <f t="shared" si="1"/>
        <v>91</v>
      </c>
      <c r="Q24" s="13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CP24" s="14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</row>
    <row r="25" spans="1:161" s="11" customFormat="1" ht="12.75" customHeight="1" x14ac:dyDescent="0.3">
      <c r="A25" s="16" t="s">
        <v>63</v>
      </c>
      <c r="B25" s="16" t="s">
        <v>78</v>
      </c>
      <c r="C25" s="16" t="s">
        <v>92</v>
      </c>
      <c r="D25" s="17">
        <v>3071000</v>
      </c>
      <c r="E25" s="18" t="s">
        <v>101</v>
      </c>
      <c r="F25" s="19">
        <v>22.5</v>
      </c>
      <c r="G25" s="10">
        <v>17</v>
      </c>
      <c r="H25" s="19">
        <v>39.5</v>
      </c>
      <c r="I25" s="7">
        <v>12</v>
      </c>
      <c r="J25" s="7">
        <v>9</v>
      </c>
      <c r="K25" s="7">
        <v>9</v>
      </c>
      <c r="L25" s="7">
        <v>3</v>
      </c>
      <c r="M25" s="7">
        <v>8</v>
      </c>
      <c r="N25" s="7">
        <v>8</v>
      </c>
      <c r="O25" s="7">
        <v>4</v>
      </c>
      <c r="P25" s="20">
        <f t="shared" si="1"/>
        <v>53</v>
      </c>
      <c r="Q25" s="13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CP25" s="14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</row>
    <row r="26" spans="1:161" s="11" customFormat="1" ht="13.5" customHeight="1" x14ac:dyDescent="0.3">
      <c r="A26" s="16" t="s">
        <v>64</v>
      </c>
      <c r="B26" s="16" t="s">
        <v>79</v>
      </c>
      <c r="C26" s="16" t="s">
        <v>93</v>
      </c>
      <c r="D26" s="17">
        <v>3122943</v>
      </c>
      <c r="E26" s="18" t="s">
        <v>102</v>
      </c>
      <c r="F26" s="10">
        <v>56</v>
      </c>
      <c r="G26" s="10">
        <v>33</v>
      </c>
      <c r="H26" s="10">
        <f t="shared" si="0"/>
        <v>89</v>
      </c>
      <c r="I26" s="7">
        <v>21</v>
      </c>
      <c r="J26" s="7">
        <v>12</v>
      </c>
      <c r="K26" s="7">
        <v>12</v>
      </c>
      <c r="L26" s="7">
        <v>4</v>
      </c>
      <c r="M26" s="7">
        <v>9</v>
      </c>
      <c r="N26" s="7">
        <v>13</v>
      </c>
      <c r="O26" s="7">
        <v>9</v>
      </c>
      <c r="P26" s="20">
        <f t="shared" si="1"/>
        <v>80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CP26" s="14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</row>
    <row r="27" spans="1:161" s="11" customFormat="1" ht="12.75" customHeight="1" x14ac:dyDescent="0.3">
      <c r="A27" s="16" t="s">
        <v>65</v>
      </c>
      <c r="B27" s="16" t="s">
        <v>80</v>
      </c>
      <c r="C27" s="16" t="s">
        <v>94</v>
      </c>
      <c r="D27" s="17">
        <v>25469610</v>
      </c>
      <c r="E27" s="18" t="s">
        <v>103</v>
      </c>
      <c r="F27" s="10"/>
      <c r="G27" s="10">
        <v>33</v>
      </c>
      <c r="H27" s="10">
        <f t="shared" si="0"/>
        <v>33</v>
      </c>
      <c r="I27" s="7">
        <v>22</v>
      </c>
      <c r="J27" s="7">
        <v>10</v>
      </c>
      <c r="K27" s="7">
        <v>12</v>
      </c>
      <c r="L27" s="7">
        <v>4</v>
      </c>
      <c r="M27" s="7">
        <v>8</v>
      </c>
      <c r="N27" s="7">
        <v>11</v>
      </c>
      <c r="O27" s="7">
        <v>6</v>
      </c>
      <c r="P27" s="20">
        <f t="shared" si="1"/>
        <v>73</v>
      </c>
      <c r="Q27" s="13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CP27" s="14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</row>
    <row r="28" spans="1:161" s="11" customFormat="1" ht="12.75" customHeight="1" x14ac:dyDescent="0.3">
      <c r="A28" s="16" t="s">
        <v>66</v>
      </c>
      <c r="B28" s="16" t="s">
        <v>81</v>
      </c>
      <c r="C28" s="16" t="s">
        <v>95</v>
      </c>
      <c r="D28" s="17">
        <v>52268250</v>
      </c>
      <c r="E28" s="18" t="s">
        <v>104</v>
      </c>
      <c r="F28" s="10">
        <v>55</v>
      </c>
      <c r="G28" s="10"/>
      <c r="H28" s="10">
        <f t="shared" si="0"/>
        <v>55</v>
      </c>
      <c r="I28" s="7">
        <v>8</v>
      </c>
      <c r="J28" s="7">
        <v>10</v>
      </c>
      <c r="K28" s="7">
        <v>10</v>
      </c>
      <c r="L28" s="7">
        <v>3</v>
      </c>
      <c r="M28" s="7">
        <v>7</v>
      </c>
      <c r="N28" s="7">
        <v>6</v>
      </c>
      <c r="O28" s="7">
        <v>7</v>
      </c>
      <c r="P28" s="20">
        <f t="shared" si="1"/>
        <v>51</v>
      </c>
      <c r="Q28" s="1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CP28" s="14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</row>
    <row r="29" spans="1:161" s="11" customFormat="1" ht="12.75" customHeight="1" x14ac:dyDescent="0.3">
      <c r="A29" s="16" t="s">
        <v>67</v>
      </c>
      <c r="B29" s="16" t="s">
        <v>82</v>
      </c>
      <c r="C29" s="16" t="s">
        <v>96</v>
      </c>
      <c r="D29" s="17">
        <v>3534424</v>
      </c>
      <c r="E29" s="18" t="s">
        <v>105</v>
      </c>
      <c r="F29" s="10"/>
      <c r="G29" s="10">
        <v>28</v>
      </c>
      <c r="H29" s="10">
        <f t="shared" si="0"/>
        <v>28</v>
      </c>
      <c r="I29" s="7">
        <v>14</v>
      </c>
      <c r="J29" s="7">
        <v>9</v>
      </c>
      <c r="K29" s="7">
        <v>8</v>
      </c>
      <c r="L29" s="7">
        <v>4</v>
      </c>
      <c r="M29" s="7">
        <v>8</v>
      </c>
      <c r="N29" s="7">
        <v>11</v>
      </c>
      <c r="O29" s="7">
        <v>9</v>
      </c>
      <c r="P29" s="20">
        <f t="shared" si="1"/>
        <v>63</v>
      </c>
      <c r="Q29" s="1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CP29" s="14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</row>
    <row r="30" spans="1:161" s="11" customFormat="1" ht="12.75" customHeight="1" x14ac:dyDescent="0.3">
      <c r="A30" s="16" t="s">
        <v>68</v>
      </c>
      <c r="B30" s="16" t="s">
        <v>83</v>
      </c>
      <c r="C30" s="16" t="s">
        <v>97</v>
      </c>
      <c r="D30" s="17">
        <v>491134</v>
      </c>
      <c r="E30" s="18" t="s">
        <v>106</v>
      </c>
      <c r="F30" s="10">
        <v>56</v>
      </c>
      <c r="G30" s="10">
        <v>37</v>
      </c>
      <c r="H30" s="10">
        <f t="shared" si="0"/>
        <v>93</v>
      </c>
      <c r="I30" s="7">
        <v>13</v>
      </c>
      <c r="J30" s="7">
        <v>14</v>
      </c>
      <c r="K30" s="7">
        <v>9</v>
      </c>
      <c r="L30" s="7">
        <v>4</v>
      </c>
      <c r="M30" s="7">
        <v>9</v>
      </c>
      <c r="N30" s="7">
        <v>12</v>
      </c>
      <c r="O30" s="7">
        <v>8</v>
      </c>
      <c r="P30" s="20">
        <f t="shared" si="1"/>
        <v>69</v>
      </c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CP30" s="14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</row>
    <row r="31" spans="1:161" s="11" customFormat="1" ht="13.8" x14ac:dyDescent="0.3">
      <c r="A31" s="16" t="s">
        <v>69</v>
      </c>
      <c r="B31" s="16" t="s">
        <v>84</v>
      </c>
      <c r="C31" s="16" t="s">
        <v>98</v>
      </c>
      <c r="D31" s="17">
        <v>3596306.7</v>
      </c>
      <c r="E31" s="18" t="s">
        <v>107</v>
      </c>
      <c r="F31" s="10"/>
      <c r="G31" s="10">
        <v>32</v>
      </c>
      <c r="H31" s="10">
        <f t="shared" si="0"/>
        <v>32</v>
      </c>
      <c r="I31" s="7">
        <v>19</v>
      </c>
      <c r="J31" s="7">
        <v>11</v>
      </c>
      <c r="K31" s="7">
        <v>10</v>
      </c>
      <c r="L31" s="7">
        <v>4</v>
      </c>
      <c r="M31" s="7">
        <v>8</v>
      </c>
      <c r="N31" s="7">
        <v>11</v>
      </c>
      <c r="O31" s="7">
        <v>9</v>
      </c>
      <c r="P31" s="20">
        <f t="shared" si="1"/>
        <v>72</v>
      </c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CP31" s="14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</row>
    <row r="32" spans="1:161" s="11" customFormat="1" ht="12.75" customHeight="1" x14ac:dyDescent="0.3">
      <c r="A32" s="16" t="s">
        <v>70</v>
      </c>
      <c r="B32" s="16" t="s">
        <v>84</v>
      </c>
      <c r="C32" s="16" t="s">
        <v>99</v>
      </c>
      <c r="D32" s="17">
        <v>2248025</v>
      </c>
      <c r="E32" s="18" t="s">
        <v>108</v>
      </c>
      <c r="F32" s="10">
        <v>52</v>
      </c>
      <c r="G32" s="10">
        <v>34</v>
      </c>
      <c r="H32" s="10">
        <f t="shared" si="0"/>
        <v>86</v>
      </c>
      <c r="I32" s="7">
        <v>24</v>
      </c>
      <c r="J32" s="7">
        <v>13</v>
      </c>
      <c r="K32" s="7">
        <v>12</v>
      </c>
      <c r="L32" s="7">
        <v>3</v>
      </c>
      <c r="M32" s="7">
        <v>9</v>
      </c>
      <c r="N32" s="7">
        <v>14</v>
      </c>
      <c r="O32" s="7">
        <v>9</v>
      </c>
      <c r="P32" s="20">
        <f t="shared" si="1"/>
        <v>84</v>
      </c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CP32" s="14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</row>
    <row r="33" spans="1:161" s="11" customFormat="1" ht="12.75" customHeight="1" x14ac:dyDescent="0.3">
      <c r="A33" s="16" t="s">
        <v>71</v>
      </c>
      <c r="B33" s="16" t="s">
        <v>38</v>
      </c>
      <c r="C33" s="16" t="s">
        <v>100</v>
      </c>
      <c r="D33" s="17">
        <v>3321425</v>
      </c>
      <c r="E33" s="18" t="s">
        <v>109</v>
      </c>
      <c r="F33" s="10">
        <v>50</v>
      </c>
      <c r="G33" s="10">
        <v>35</v>
      </c>
      <c r="H33" s="10">
        <f t="shared" si="0"/>
        <v>85</v>
      </c>
      <c r="I33" s="7">
        <v>21</v>
      </c>
      <c r="J33" s="7">
        <v>12</v>
      </c>
      <c r="K33" s="7">
        <v>11</v>
      </c>
      <c r="L33" s="7">
        <v>5</v>
      </c>
      <c r="M33" s="7">
        <v>9</v>
      </c>
      <c r="N33" s="7">
        <v>12</v>
      </c>
      <c r="O33" s="7">
        <v>8</v>
      </c>
      <c r="P33" s="20">
        <f t="shared" si="1"/>
        <v>78</v>
      </c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CP33" s="14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</row>
    <row r="34" spans="1:161" x14ac:dyDescent="0.3">
      <c r="D34" s="5">
        <f>SUM(D18:D33)</f>
        <v>216208997.69999999</v>
      </c>
      <c r="E34" s="5">
        <f>SUM(E18:E33)</f>
        <v>41270000</v>
      </c>
    </row>
    <row r="35" spans="1:161" x14ac:dyDescent="0.3">
      <c r="E35" s="5"/>
      <c r="F35" s="5"/>
    </row>
  </sheetData>
  <dataValidations count="2">
    <dataValidation type="whole" showInputMessage="1" showErrorMessage="1" errorTitle="ZNOVU A LÉPE" error="To je móóóóóóc!!!!" sqref="J19:O33">
      <formula1>0</formula1>
      <formula2>15</formula2>
    </dataValidation>
    <dataValidation type="whole" allowBlank="1" showInputMessage="1" showErrorMessage="1" errorTitle="ZNOVU A LÉPE" error="To je móóóóóóc!!!!" sqref="I19:I33">
      <formula1>0</formula1>
      <formula2>30</formula2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5"/>
  <sheetViews>
    <sheetView zoomScale="80" zoomScaleNormal="80" workbookViewId="0"/>
  </sheetViews>
  <sheetFormatPr defaultColWidth="9.109375" defaultRowHeight="12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42.5546875" style="1" customWidth="1"/>
    <col min="19" max="19" width="10.33203125" style="1" customWidth="1"/>
    <col min="20" max="23" width="9.33203125" style="1" customWidth="1"/>
    <col min="24" max="24" width="10.33203125" style="1" customWidth="1"/>
    <col min="25" max="25" width="17.6640625" style="1" customWidth="1"/>
    <col min="26" max="28" width="15" style="1" customWidth="1"/>
    <col min="29" max="105" width="0" style="1" hidden="1" customWidth="1"/>
    <col min="106" max="16384" width="9.109375" style="1"/>
  </cols>
  <sheetData>
    <row r="1" spans="1:16" ht="38.25" customHeight="1" x14ac:dyDescent="0.3">
      <c r="A1" s="4" t="s">
        <v>42</v>
      </c>
    </row>
    <row r="2" spans="1:16" ht="12.6" x14ac:dyDescent="0.3">
      <c r="A2" s="2" t="s">
        <v>43</v>
      </c>
      <c r="D2" s="2" t="s">
        <v>0</v>
      </c>
    </row>
    <row r="3" spans="1:16" ht="12.6" x14ac:dyDescent="0.3">
      <c r="A3" s="2" t="s">
        <v>27</v>
      </c>
      <c r="D3" s="1" t="s">
        <v>47</v>
      </c>
    </row>
    <row r="4" spans="1:16" ht="12.6" x14ac:dyDescent="0.3">
      <c r="A4" s="2" t="s">
        <v>44</v>
      </c>
      <c r="D4" s="1" t="s">
        <v>48</v>
      </c>
    </row>
    <row r="5" spans="1:16" ht="12.6" x14ac:dyDescent="0.3">
      <c r="A5" s="2" t="s">
        <v>45</v>
      </c>
      <c r="D5" s="1" t="s">
        <v>49</v>
      </c>
    </row>
    <row r="6" spans="1:16" ht="12.6" x14ac:dyDescent="0.3">
      <c r="A6" s="2" t="s">
        <v>46</v>
      </c>
      <c r="D6" s="1" t="s">
        <v>50</v>
      </c>
    </row>
    <row r="7" spans="1:16" ht="12.6" x14ac:dyDescent="0.3">
      <c r="A7" s="2" t="s">
        <v>33</v>
      </c>
      <c r="D7" s="1" t="s">
        <v>51</v>
      </c>
    </row>
    <row r="8" spans="1:16" ht="12.6" x14ac:dyDescent="0.3">
      <c r="A8" s="1" t="s">
        <v>35</v>
      </c>
      <c r="D8" s="1" t="s">
        <v>52</v>
      </c>
    </row>
    <row r="9" spans="1:16" x14ac:dyDescent="0.3">
      <c r="D9" s="1" t="s">
        <v>53</v>
      </c>
    </row>
    <row r="10" spans="1:16" x14ac:dyDescent="0.3">
      <c r="D10" s="1" t="s">
        <v>54</v>
      </c>
    </row>
    <row r="12" spans="1:16" ht="12.6" x14ac:dyDescent="0.3">
      <c r="A12" s="2"/>
      <c r="D12" s="1" t="s">
        <v>55</v>
      </c>
    </row>
    <row r="13" spans="1:16" ht="12.6" x14ac:dyDescent="0.3">
      <c r="A13" s="2"/>
    </row>
    <row r="14" spans="1:16" ht="12.6" x14ac:dyDescent="0.3">
      <c r="A14" s="2" t="s">
        <v>133</v>
      </c>
    </row>
    <row r="15" spans="1:16" ht="12.6" x14ac:dyDescent="0.3">
      <c r="A15" s="2"/>
    </row>
    <row r="16" spans="1:16" ht="45.75" customHeight="1" x14ac:dyDescent="0.3">
      <c r="A16" s="3" t="s">
        <v>1</v>
      </c>
      <c r="B16" s="3" t="s">
        <v>2</v>
      </c>
      <c r="C16" s="3" t="s">
        <v>26</v>
      </c>
      <c r="D16" s="3" t="s">
        <v>19</v>
      </c>
      <c r="E16" s="9" t="s">
        <v>3</v>
      </c>
      <c r="F16" s="3" t="s">
        <v>4</v>
      </c>
      <c r="G16" s="3" t="s">
        <v>5</v>
      </c>
      <c r="H16" s="3" t="s">
        <v>6</v>
      </c>
      <c r="I16" s="3" t="s">
        <v>22</v>
      </c>
      <c r="J16" s="3" t="s">
        <v>20</v>
      </c>
      <c r="K16" s="3" t="s">
        <v>23</v>
      </c>
      <c r="L16" s="3" t="s">
        <v>7</v>
      </c>
      <c r="M16" s="3" t="s">
        <v>8</v>
      </c>
      <c r="N16" s="3" t="s">
        <v>34</v>
      </c>
      <c r="O16" s="3" t="s">
        <v>9</v>
      </c>
      <c r="P16" s="3" t="s">
        <v>10</v>
      </c>
    </row>
    <row r="17" spans="1:161" ht="16.5" customHeight="1" x14ac:dyDescent="0.3">
      <c r="A17" s="11"/>
      <c r="B17" s="11"/>
      <c r="C17" s="3"/>
      <c r="D17" s="3"/>
      <c r="E17" s="9"/>
      <c r="F17" s="3"/>
      <c r="G17" s="3"/>
      <c r="H17" s="11"/>
      <c r="I17" s="3" t="s">
        <v>29</v>
      </c>
      <c r="J17" s="3" t="s">
        <v>30</v>
      </c>
      <c r="K17" s="3" t="s">
        <v>30</v>
      </c>
      <c r="L17" s="3" t="s">
        <v>31</v>
      </c>
      <c r="M17" s="3" t="s">
        <v>32</v>
      </c>
      <c r="N17" s="3" t="s">
        <v>30</v>
      </c>
      <c r="O17" s="3" t="s">
        <v>32</v>
      </c>
      <c r="P17" s="3"/>
    </row>
    <row r="18" spans="1:161" s="11" customFormat="1" ht="12.75" customHeight="1" x14ac:dyDescent="0.3">
      <c r="A18" s="16" t="s">
        <v>56</v>
      </c>
      <c r="B18" s="16" t="s">
        <v>72</v>
      </c>
      <c r="C18" s="16" t="s">
        <v>85</v>
      </c>
      <c r="D18" s="17">
        <v>32000000</v>
      </c>
      <c r="E18" s="17">
        <v>8000000</v>
      </c>
      <c r="F18" s="10">
        <v>52</v>
      </c>
      <c r="G18" s="10">
        <v>39</v>
      </c>
      <c r="H18" s="10">
        <f t="shared" ref="H18:H33" si="0">SUM(F18:G18)</f>
        <v>91</v>
      </c>
      <c r="I18" s="7">
        <v>22</v>
      </c>
      <c r="J18" s="7">
        <v>13</v>
      </c>
      <c r="K18" s="7">
        <v>12</v>
      </c>
      <c r="L18" s="7">
        <v>5</v>
      </c>
      <c r="M18" s="7">
        <v>9</v>
      </c>
      <c r="N18" s="7">
        <v>14</v>
      </c>
      <c r="O18" s="7">
        <v>10</v>
      </c>
      <c r="P18" s="20">
        <f>SUM(I18:O18)</f>
        <v>85</v>
      </c>
      <c r="Q18" s="1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CP18" s="14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</row>
    <row r="19" spans="1:161" s="11" customFormat="1" ht="12.75" customHeight="1" x14ac:dyDescent="0.3">
      <c r="A19" s="16" t="s">
        <v>57</v>
      </c>
      <c r="B19" s="16" t="s">
        <v>73</v>
      </c>
      <c r="C19" s="16" t="s">
        <v>86</v>
      </c>
      <c r="D19" s="17">
        <v>400000</v>
      </c>
      <c r="E19" s="17">
        <v>200000</v>
      </c>
      <c r="F19" s="10">
        <v>49</v>
      </c>
      <c r="G19" s="10">
        <v>32</v>
      </c>
      <c r="H19" s="10">
        <f t="shared" si="0"/>
        <v>81</v>
      </c>
      <c r="I19" s="7">
        <v>22</v>
      </c>
      <c r="J19" s="7">
        <v>11</v>
      </c>
      <c r="K19" s="7">
        <v>11</v>
      </c>
      <c r="L19" s="7">
        <v>4</v>
      </c>
      <c r="M19" s="7">
        <v>8</v>
      </c>
      <c r="N19" s="7">
        <v>13</v>
      </c>
      <c r="O19" s="7">
        <v>4</v>
      </c>
      <c r="P19" s="20">
        <f t="shared" ref="P19:P33" si="1">SUM(I19:O19)</f>
        <v>73</v>
      </c>
      <c r="Q19" s="1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CP19" s="14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</row>
    <row r="20" spans="1:161" s="11" customFormat="1" ht="12.75" customHeight="1" x14ac:dyDescent="0.3">
      <c r="A20" s="16" t="s">
        <v>58</v>
      </c>
      <c r="B20" s="16" t="s">
        <v>74</v>
      </c>
      <c r="C20" s="16" t="s">
        <v>87</v>
      </c>
      <c r="D20" s="17">
        <v>1000000</v>
      </c>
      <c r="E20" s="17">
        <v>750000</v>
      </c>
      <c r="F20" s="10"/>
      <c r="G20" s="10">
        <v>31</v>
      </c>
      <c r="H20" s="10">
        <f t="shared" si="0"/>
        <v>31</v>
      </c>
      <c r="I20" s="7">
        <v>20</v>
      </c>
      <c r="J20" s="7">
        <v>11</v>
      </c>
      <c r="K20" s="7">
        <v>10</v>
      </c>
      <c r="L20" s="7">
        <v>3</v>
      </c>
      <c r="M20" s="7">
        <v>8</v>
      </c>
      <c r="N20" s="7">
        <v>9</v>
      </c>
      <c r="O20" s="7">
        <v>9</v>
      </c>
      <c r="P20" s="20">
        <f t="shared" si="1"/>
        <v>70</v>
      </c>
      <c r="Q20" s="13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CP20" s="14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</row>
    <row r="21" spans="1:161" s="11" customFormat="1" ht="12.75" customHeight="1" x14ac:dyDescent="0.3">
      <c r="A21" s="16" t="s">
        <v>59</v>
      </c>
      <c r="B21" s="16" t="s">
        <v>75</v>
      </c>
      <c r="C21" s="16" t="s">
        <v>88</v>
      </c>
      <c r="D21" s="17">
        <v>1870000</v>
      </c>
      <c r="E21" s="17">
        <v>750000</v>
      </c>
      <c r="F21" s="10">
        <v>55</v>
      </c>
      <c r="G21" s="10">
        <v>34</v>
      </c>
      <c r="H21" s="10">
        <f t="shared" si="0"/>
        <v>89</v>
      </c>
      <c r="I21" s="7">
        <v>22</v>
      </c>
      <c r="J21" s="7">
        <v>10</v>
      </c>
      <c r="K21" s="7">
        <v>11</v>
      </c>
      <c r="L21" s="7">
        <v>4</v>
      </c>
      <c r="M21" s="7">
        <v>9</v>
      </c>
      <c r="N21" s="7">
        <v>12</v>
      </c>
      <c r="O21" s="7">
        <v>7</v>
      </c>
      <c r="P21" s="20">
        <f t="shared" si="1"/>
        <v>75</v>
      </c>
      <c r="Q21" s="1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CP21" s="14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</row>
    <row r="22" spans="1:161" s="11" customFormat="1" ht="12.75" customHeight="1" x14ac:dyDescent="0.3">
      <c r="A22" s="16" t="s">
        <v>60</v>
      </c>
      <c r="B22" s="16" t="s">
        <v>75</v>
      </c>
      <c r="C22" s="16" t="s">
        <v>89</v>
      </c>
      <c r="D22" s="17">
        <v>1455000</v>
      </c>
      <c r="E22" s="17">
        <v>570000</v>
      </c>
      <c r="F22" s="10">
        <v>45</v>
      </c>
      <c r="G22" s="10">
        <v>33</v>
      </c>
      <c r="H22" s="10">
        <f t="shared" si="0"/>
        <v>78</v>
      </c>
      <c r="I22" s="7">
        <v>22</v>
      </c>
      <c r="J22" s="7">
        <v>10</v>
      </c>
      <c r="K22" s="7">
        <v>12</v>
      </c>
      <c r="L22" s="7">
        <v>3</v>
      </c>
      <c r="M22" s="7">
        <v>9</v>
      </c>
      <c r="N22" s="7">
        <v>13</v>
      </c>
      <c r="O22" s="7">
        <v>7</v>
      </c>
      <c r="P22" s="20">
        <f t="shared" si="1"/>
        <v>76</v>
      </c>
      <c r="Q22" s="1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CP22" s="14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</row>
    <row r="23" spans="1:161" s="11" customFormat="1" ht="13.8" x14ac:dyDescent="0.3">
      <c r="A23" s="16" t="s">
        <v>61</v>
      </c>
      <c r="B23" s="16" t="s">
        <v>76</v>
      </c>
      <c r="C23" s="16" t="s">
        <v>90</v>
      </c>
      <c r="D23" s="17">
        <v>22580880</v>
      </c>
      <c r="E23" s="17">
        <v>10000000</v>
      </c>
      <c r="F23" s="10">
        <v>23</v>
      </c>
      <c r="G23" s="10">
        <v>34</v>
      </c>
      <c r="H23" s="10">
        <f t="shared" si="0"/>
        <v>57</v>
      </c>
      <c r="I23" s="7">
        <v>16</v>
      </c>
      <c r="J23" s="7">
        <v>9</v>
      </c>
      <c r="K23" s="7">
        <v>8</v>
      </c>
      <c r="L23" s="7">
        <v>5</v>
      </c>
      <c r="M23" s="7">
        <v>9</v>
      </c>
      <c r="N23" s="7">
        <v>10</v>
      </c>
      <c r="O23" s="7">
        <v>10</v>
      </c>
      <c r="P23" s="20">
        <f t="shared" si="1"/>
        <v>67</v>
      </c>
      <c r="Q23" s="1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CP23" s="14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</row>
    <row r="24" spans="1:161" s="11" customFormat="1" ht="12.75" customHeight="1" x14ac:dyDescent="0.3">
      <c r="A24" s="16" t="s">
        <v>62</v>
      </c>
      <c r="B24" s="16" t="s">
        <v>77</v>
      </c>
      <c r="C24" s="16" t="s">
        <v>91</v>
      </c>
      <c r="D24" s="17">
        <v>59780000</v>
      </c>
      <c r="E24" s="24">
        <v>21000000</v>
      </c>
      <c r="F24" s="10"/>
      <c r="G24" s="10">
        <v>38</v>
      </c>
      <c r="H24" s="10">
        <f t="shared" si="0"/>
        <v>38</v>
      </c>
      <c r="I24" s="7">
        <v>27</v>
      </c>
      <c r="J24" s="7">
        <v>15</v>
      </c>
      <c r="K24" s="7">
        <v>14</v>
      </c>
      <c r="L24" s="7">
        <v>5</v>
      </c>
      <c r="M24" s="7">
        <v>9</v>
      </c>
      <c r="N24" s="7">
        <v>14</v>
      </c>
      <c r="O24" s="7">
        <v>10</v>
      </c>
      <c r="P24" s="20">
        <f t="shared" si="1"/>
        <v>94</v>
      </c>
      <c r="Q24" s="13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CP24" s="14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</row>
    <row r="25" spans="1:161" s="11" customFormat="1" ht="12.75" customHeight="1" x14ac:dyDescent="0.3">
      <c r="A25" s="16" t="s">
        <v>63</v>
      </c>
      <c r="B25" s="16" t="s">
        <v>78</v>
      </c>
      <c r="C25" s="16" t="s">
        <v>92</v>
      </c>
      <c r="D25" s="17">
        <v>3071000</v>
      </c>
      <c r="E25" s="18" t="s">
        <v>101</v>
      </c>
      <c r="F25" s="19">
        <v>22.5</v>
      </c>
      <c r="G25" s="10">
        <v>17</v>
      </c>
      <c r="H25" s="19">
        <v>39.5</v>
      </c>
      <c r="I25" s="7">
        <v>17</v>
      </c>
      <c r="J25" s="7">
        <v>8</v>
      </c>
      <c r="K25" s="7">
        <v>8</v>
      </c>
      <c r="L25" s="7">
        <v>3</v>
      </c>
      <c r="M25" s="7">
        <v>8</v>
      </c>
      <c r="N25" s="7">
        <v>8</v>
      </c>
      <c r="O25" s="7">
        <v>4</v>
      </c>
      <c r="P25" s="20">
        <f t="shared" si="1"/>
        <v>56</v>
      </c>
      <c r="Q25" s="13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CP25" s="14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</row>
    <row r="26" spans="1:161" s="11" customFormat="1" ht="13.5" customHeight="1" x14ac:dyDescent="0.3">
      <c r="A26" s="16" t="s">
        <v>64</v>
      </c>
      <c r="B26" s="16" t="s">
        <v>79</v>
      </c>
      <c r="C26" s="16" t="s">
        <v>93</v>
      </c>
      <c r="D26" s="17">
        <v>3122943</v>
      </c>
      <c r="E26" s="18" t="s">
        <v>102</v>
      </c>
      <c r="F26" s="10">
        <v>56</v>
      </c>
      <c r="G26" s="10">
        <v>33</v>
      </c>
      <c r="H26" s="10">
        <f t="shared" si="0"/>
        <v>89</v>
      </c>
      <c r="I26" s="7">
        <v>25</v>
      </c>
      <c r="J26" s="7">
        <v>12</v>
      </c>
      <c r="K26" s="7">
        <v>14</v>
      </c>
      <c r="L26" s="7">
        <v>4</v>
      </c>
      <c r="M26" s="7">
        <v>9</v>
      </c>
      <c r="N26" s="7">
        <v>13</v>
      </c>
      <c r="O26" s="7">
        <v>10</v>
      </c>
      <c r="P26" s="20">
        <f t="shared" si="1"/>
        <v>87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CP26" s="14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</row>
    <row r="27" spans="1:161" s="11" customFormat="1" ht="12.75" customHeight="1" x14ac:dyDescent="0.3">
      <c r="A27" s="16" t="s">
        <v>65</v>
      </c>
      <c r="B27" s="16" t="s">
        <v>80</v>
      </c>
      <c r="C27" s="16" t="s">
        <v>94</v>
      </c>
      <c r="D27" s="17">
        <v>25469610</v>
      </c>
      <c r="E27" s="18" t="s">
        <v>103</v>
      </c>
      <c r="F27" s="10"/>
      <c r="G27" s="10">
        <v>33</v>
      </c>
      <c r="H27" s="10">
        <f t="shared" si="0"/>
        <v>33</v>
      </c>
      <c r="I27" s="7">
        <v>20</v>
      </c>
      <c r="J27" s="7">
        <v>12</v>
      </c>
      <c r="K27" s="7">
        <v>12</v>
      </c>
      <c r="L27" s="7">
        <v>4</v>
      </c>
      <c r="M27" s="7">
        <v>8</v>
      </c>
      <c r="N27" s="7">
        <v>10</v>
      </c>
      <c r="O27" s="7">
        <v>7</v>
      </c>
      <c r="P27" s="20">
        <f t="shared" si="1"/>
        <v>73</v>
      </c>
      <c r="Q27" s="13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CP27" s="14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</row>
    <row r="28" spans="1:161" s="11" customFormat="1" ht="12.75" customHeight="1" x14ac:dyDescent="0.3">
      <c r="A28" s="16" t="s">
        <v>66</v>
      </c>
      <c r="B28" s="16" t="s">
        <v>81</v>
      </c>
      <c r="C28" s="16" t="s">
        <v>95</v>
      </c>
      <c r="D28" s="17">
        <v>52268250</v>
      </c>
      <c r="E28" s="18" t="s">
        <v>104</v>
      </c>
      <c r="F28" s="10">
        <v>55</v>
      </c>
      <c r="G28" s="10"/>
      <c r="H28" s="10">
        <f t="shared" si="0"/>
        <v>55</v>
      </c>
      <c r="I28" s="7">
        <v>12</v>
      </c>
      <c r="J28" s="7">
        <v>8</v>
      </c>
      <c r="K28" s="7">
        <v>8</v>
      </c>
      <c r="L28" s="7">
        <v>3</v>
      </c>
      <c r="M28" s="7">
        <v>6</v>
      </c>
      <c r="N28" s="7">
        <v>7</v>
      </c>
      <c r="O28" s="7">
        <v>8</v>
      </c>
      <c r="P28" s="20">
        <f t="shared" si="1"/>
        <v>52</v>
      </c>
      <c r="Q28" s="1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CP28" s="14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</row>
    <row r="29" spans="1:161" s="11" customFormat="1" ht="12.75" customHeight="1" x14ac:dyDescent="0.3">
      <c r="A29" s="16" t="s">
        <v>67</v>
      </c>
      <c r="B29" s="16" t="s">
        <v>82</v>
      </c>
      <c r="C29" s="16" t="s">
        <v>96</v>
      </c>
      <c r="D29" s="17">
        <v>3534424</v>
      </c>
      <c r="E29" s="18" t="s">
        <v>105</v>
      </c>
      <c r="F29" s="10"/>
      <c r="G29" s="10">
        <v>28</v>
      </c>
      <c r="H29" s="10">
        <f t="shared" si="0"/>
        <v>28</v>
      </c>
      <c r="I29" s="7">
        <v>14</v>
      </c>
      <c r="J29" s="7">
        <v>9</v>
      </c>
      <c r="K29" s="7">
        <v>9</v>
      </c>
      <c r="L29" s="7">
        <v>3</v>
      </c>
      <c r="M29" s="7">
        <v>8</v>
      </c>
      <c r="N29" s="7">
        <v>10</v>
      </c>
      <c r="O29" s="7">
        <v>9</v>
      </c>
      <c r="P29" s="20">
        <f t="shared" si="1"/>
        <v>62</v>
      </c>
      <c r="Q29" s="1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CP29" s="14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</row>
    <row r="30" spans="1:161" s="11" customFormat="1" ht="12.75" customHeight="1" x14ac:dyDescent="0.3">
      <c r="A30" s="16" t="s">
        <v>68</v>
      </c>
      <c r="B30" s="16" t="s">
        <v>83</v>
      </c>
      <c r="C30" s="16" t="s">
        <v>97</v>
      </c>
      <c r="D30" s="17">
        <v>491134</v>
      </c>
      <c r="E30" s="18" t="s">
        <v>106</v>
      </c>
      <c r="F30" s="10">
        <v>56</v>
      </c>
      <c r="G30" s="10">
        <v>37</v>
      </c>
      <c r="H30" s="10">
        <f t="shared" si="0"/>
        <v>93</v>
      </c>
      <c r="I30" s="7">
        <v>22</v>
      </c>
      <c r="J30" s="7">
        <v>15</v>
      </c>
      <c r="K30" s="7">
        <v>12</v>
      </c>
      <c r="L30" s="7">
        <v>4</v>
      </c>
      <c r="M30" s="7">
        <v>9</v>
      </c>
      <c r="N30" s="7">
        <v>13</v>
      </c>
      <c r="O30" s="7">
        <v>8</v>
      </c>
      <c r="P30" s="20">
        <f t="shared" si="1"/>
        <v>83</v>
      </c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CP30" s="14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</row>
    <row r="31" spans="1:161" s="11" customFormat="1" ht="13.8" x14ac:dyDescent="0.3">
      <c r="A31" s="16" t="s">
        <v>69</v>
      </c>
      <c r="B31" s="16" t="s">
        <v>84</v>
      </c>
      <c r="C31" s="16" t="s">
        <v>98</v>
      </c>
      <c r="D31" s="17">
        <v>3596306.7</v>
      </c>
      <c r="E31" s="18" t="s">
        <v>107</v>
      </c>
      <c r="F31" s="10"/>
      <c r="G31" s="10">
        <v>32</v>
      </c>
      <c r="H31" s="10">
        <f t="shared" si="0"/>
        <v>32</v>
      </c>
      <c r="I31" s="7">
        <v>19</v>
      </c>
      <c r="J31" s="7">
        <v>10</v>
      </c>
      <c r="K31" s="7">
        <v>9</v>
      </c>
      <c r="L31" s="7">
        <v>4</v>
      </c>
      <c r="M31" s="7">
        <v>8</v>
      </c>
      <c r="N31" s="7">
        <v>11</v>
      </c>
      <c r="O31" s="7">
        <v>9</v>
      </c>
      <c r="P31" s="20">
        <f t="shared" si="1"/>
        <v>70</v>
      </c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CP31" s="14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</row>
    <row r="32" spans="1:161" s="11" customFormat="1" ht="12.75" customHeight="1" x14ac:dyDescent="0.3">
      <c r="A32" s="16" t="s">
        <v>70</v>
      </c>
      <c r="B32" s="16" t="s">
        <v>84</v>
      </c>
      <c r="C32" s="16" t="s">
        <v>99</v>
      </c>
      <c r="D32" s="17">
        <v>2248025</v>
      </c>
      <c r="E32" s="18" t="s">
        <v>108</v>
      </c>
      <c r="F32" s="10">
        <v>52</v>
      </c>
      <c r="G32" s="10">
        <v>34</v>
      </c>
      <c r="H32" s="10">
        <f t="shared" si="0"/>
        <v>86</v>
      </c>
      <c r="I32" s="7">
        <v>22</v>
      </c>
      <c r="J32" s="7">
        <v>11</v>
      </c>
      <c r="K32" s="7">
        <v>11</v>
      </c>
      <c r="L32" s="7">
        <v>4</v>
      </c>
      <c r="M32" s="7">
        <v>9</v>
      </c>
      <c r="N32" s="7">
        <v>13</v>
      </c>
      <c r="O32" s="7">
        <v>9</v>
      </c>
      <c r="P32" s="20">
        <f t="shared" si="1"/>
        <v>79</v>
      </c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CP32" s="14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</row>
    <row r="33" spans="1:161" s="11" customFormat="1" ht="12.75" customHeight="1" x14ac:dyDescent="0.3">
      <c r="A33" s="16" t="s">
        <v>71</v>
      </c>
      <c r="B33" s="16" t="s">
        <v>38</v>
      </c>
      <c r="C33" s="16" t="s">
        <v>100</v>
      </c>
      <c r="D33" s="17">
        <v>3321425</v>
      </c>
      <c r="E33" s="18" t="s">
        <v>109</v>
      </c>
      <c r="F33" s="10">
        <v>50</v>
      </c>
      <c r="G33" s="10">
        <v>35</v>
      </c>
      <c r="H33" s="10">
        <f t="shared" si="0"/>
        <v>85</v>
      </c>
      <c r="I33" s="7">
        <v>22</v>
      </c>
      <c r="J33" s="7">
        <v>13</v>
      </c>
      <c r="K33" s="7">
        <v>13</v>
      </c>
      <c r="L33" s="7">
        <v>4</v>
      </c>
      <c r="M33" s="7">
        <v>9</v>
      </c>
      <c r="N33" s="7">
        <v>13</v>
      </c>
      <c r="O33" s="7">
        <v>9</v>
      </c>
      <c r="P33" s="20">
        <f t="shared" si="1"/>
        <v>83</v>
      </c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CP33" s="14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</row>
    <row r="34" spans="1:161" x14ac:dyDescent="0.3">
      <c r="D34" s="5">
        <f>SUM(D18:D33)</f>
        <v>216208997.69999999</v>
      </c>
      <c r="E34" s="5">
        <f>SUM(E18:E33)</f>
        <v>41270000</v>
      </c>
    </row>
    <row r="35" spans="1:161" x14ac:dyDescent="0.3">
      <c r="E35" s="5"/>
      <c r="F35" s="5"/>
      <c r="Q35" s="5"/>
    </row>
  </sheetData>
  <dataValidations count="2">
    <dataValidation type="whole" showInputMessage="1" showErrorMessage="1" errorTitle="ZNOVU A LÉPE" error="To je móóóóóóc!!!!" sqref="J19:O33">
      <formula1>0</formula1>
      <formula2>15</formula2>
    </dataValidation>
    <dataValidation type="whole" allowBlank="1" showInputMessage="1" showErrorMessage="1" errorTitle="ZNOVU A LÉPE" error="To je móóóóóóc!!!!" sqref="I19:I33">
      <formula1>0</formula1>
      <formula2>30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Animovaný  film</vt:lpstr>
      <vt:lpstr>IH</vt:lpstr>
      <vt:lpstr>LD</vt:lpstr>
      <vt:lpstr>PB</vt:lpstr>
      <vt:lpstr>PM</vt:lpstr>
      <vt:lpstr>RN</vt:lpstr>
      <vt:lpstr>ZK</vt:lpstr>
      <vt:lpstr>'Animovaný 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2017-06-21T08:43:16Z</dcterms:modified>
</cp:coreProperties>
</file>